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8" activeTab="11"/>
  </bookViews>
  <sheets>
    <sheet name="Таблица очков" sheetId="1" r:id="rId1"/>
    <sheet name="I этап Спринт при свечах" sheetId="2" r:id="rId2"/>
    <sheet name="II этап Карпинск" sheetId="3" r:id="rId3"/>
    <sheet name="III этап Новая Ляля" sheetId="4" r:id="rId4"/>
    <sheet name="IV этап Лыжня зовет" sheetId="5" r:id="rId5"/>
    <sheet name="V этап Памяти Лобача" sheetId="6" r:id="rId6"/>
    <sheet name="VI этап Приз Силенко " sheetId="7" r:id="rId7"/>
    <sheet name="VII этап Закрытие сезона" sheetId="8" r:id="rId8"/>
    <sheet name="Общий зачет ЗИМА 2014" sheetId="9" r:id="rId9"/>
    <sheet name="Мин3 лучш5 ЗИМА 2014 " sheetId="10" r:id="rId10"/>
    <sheet name="Статистика" sheetId="11" r:id="rId11"/>
    <sheet name="Статистика участия по этапам" sheetId="12" r:id="rId12"/>
  </sheets>
  <definedNames/>
  <calcPr fullCalcOnLoad="1"/>
</workbook>
</file>

<file path=xl/sharedStrings.xml><?xml version="1.0" encoding="utf-8"?>
<sst xmlns="http://schemas.openxmlformats.org/spreadsheetml/2006/main" count="4409" uniqueCount="754">
  <si>
    <t>Фамилия</t>
  </si>
  <si>
    <t>Год рождения</t>
  </si>
  <si>
    <t>Город</t>
  </si>
  <si>
    <t>№ п/п</t>
  </si>
  <si>
    <t>Мужчины</t>
  </si>
  <si>
    <t>Девушки</t>
  </si>
  <si>
    <t>Общий зачет</t>
  </si>
  <si>
    <t>Место</t>
  </si>
  <si>
    <t>Кубок Северных Городов ЗИМА 2014</t>
  </si>
  <si>
    <t>Квалификационный минимум: 3 этапа</t>
  </si>
  <si>
    <t>I-этап, Спринт при свечах, Краснотурьинск, 29.12.13</t>
  </si>
  <si>
    <t>II-этап, ПРИЗЫ ГО Карпинск, 09.02.14</t>
  </si>
  <si>
    <t>III-этап, Новолялинский вызов, 16.02.14</t>
  </si>
  <si>
    <t>IV-этап, Лыжня зовет, Краснотурьинск, 08.03.14</t>
  </si>
  <si>
    <t>V-этап, Приз Лобача, Краснотурьинск, 15.03.14</t>
  </si>
  <si>
    <t>VII-этап, Закрытие сезона, Североуральск, 30.03.14</t>
  </si>
  <si>
    <t>VI-этап, Призы Силенко, Серов, 23.03.14</t>
  </si>
  <si>
    <t xml:space="preserve">Всего очков </t>
  </si>
  <si>
    <t>Итоговый зачет (3 минимум 5 лучших)</t>
  </si>
  <si>
    <t>31+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</si>
  <si>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</si>
  <si>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</si>
  <si>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</si>
  <si>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</si>
  <si>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</si>
  <si>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</si>
  <si>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 до 1954 г.р. </t>
  </si>
  <si>
    <t xml:space="preserve">Итоговый зачет: по 5 лучшим этапам </t>
  </si>
  <si>
    <t>25% за место в финале</t>
  </si>
  <si>
    <t>Новогодний спринт при свечах, памяти ЗТР В.Ш. Табризова I-этап  КСГ, Краснотурьинск, 29.12.13</t>
  </si>
  <si>
    <t>Н.Ляля</t>
  </si>
  <si>
    <t>Серов</t>
  </si>
  <si>
    <t>Карпинск</t>
  </si>
  <si>
    <t>Волчанск</t>
  </si>
  <si>
    <t>стартовый номер</t>
  </si>
  <si>
    <t>Краснотурьинск</t>
  </si>
  <si>
    <t>Место в финале</t>
  </si>
  <si>
    <t>Очки по таблице КСГ</t>
  </si>
  <si>
    <t>Елькин Андрей</t>
  </si>
  <si>
    <t>Гайшунов Алексей</t>
  </si>
  <si>
    <t>Марчинин Иван</t>
  </si>
  <si>
    <t>Власов Данил</t>
  </si>
  <si>
    <t>Прохоров Илья</t>
  </si>
  <si>
    <t>Сарафанников Виталий</t>
  </si>
  <si>
    <t>Шрайнер Владимир</t>
  </si>
  <si>
    <t>Пугачев Алексей</t>
  </si>
  <si>
    <t>Благодир Александр</t>
  </si>
  <si>
    <t>Диль Роман</t>
  </si>
  <si>
    <t>Алешков Никита</t>
  </si>
  <si>
    <t>Коновалов Иван</t>
  </si>
  <si>
    <t>0:04:05:0</t>
  </si>
  <si>
    <t>Карасёв Антон</t>
  </si>
  <si>
    <t>0:04:05:3</t>
  </si>
  <si>
    <t>Федосеев Виктор</t>
  </si>
  <si>
    <t>Черепанов Степан</t>
  </si>
  <si>
    <t>Семенов Павел</t>
  </si>
  <si>
    <t>Васильев Павел</t>
  </si>
  <si>
    <t>Карайс Кирилл</t>
  </si>
  <si>
    <t>Морденко Данил</t>
  </si>
  <si>
    <t>Казначеев Александр</t>
  </si>
  <si>
    <t>Малонуров Матвей</t>
  </si>
  <si>
    <t>Наумов Сергей</t>
  </si>
  <si>
    <t>Войтенко(Ковальский) Иван</t>
  </si>
  <si>
    <t>Мелехин Борис</t>
  </si>
  <si>
    <t>Губашов Андрей</t>
  </si>
  <si>
    <t>Нечаев Александр</t>
  </si>
  <si>
    <t xml:space="preserve">Плясунов Дмитрий </t>
  </si>
  <si>
    <t xml:space="preserve">Группа I:  14-15 лет  1998 - 1999  г.р. </t>
  </si>
  <si>
    <t xml:space="preserve">Группа II:  16-17 лет  1997 - 1996 г.р. </t>
  </si>
  <si>
    <t>Воробьёв Андрей</t>
  </si>
  <si>
    <t>Кириченко Владислав</t>
  </si>
  <si>
    <t>Ясский Сергей</t>
  </si>
  <si>
    <t>0:03:30:8</t>
  </si>
  <si>
    <t>Козлов Петр</t>
  </si>
  <si>
    <t>Наборщиков Константин</t>
  </si>
  <si>
    <t>0:03:30:5</t>
  </si>
  <si>
    <t>Сибякин Александр</t>
  </si>
  <si>
    <t>Таупьев Николай</t>
  </si>
  <si>
    <t>Стрепетов Кирилл</t>
  </si>
  <si>
    <t xml:space="preserve">Есаулков Тимофей </t>
  </si>
  <si>
    <t>Сычев Всеволод</t>
  </si>
  <si>
    <t>Жданов Александр</t>
  </si>
  <si>
    <t>Валиев Виктор</t>
  </si>
  <si>
    <t>Шеф Александр</t>
  </si>
  <si>
    <t>Максимов Илья</t>
  </si>
  <si>
    <t>Вирт Денис</t>
  </si>
  <si>
    <t>Мартынов Олег</t>
  </si>
  <si>
    <t>Бутырский Евгений</t>
  </si>
  <si>
    <t>Тюмень</t>
  </si>
  <si>
    <t xml:space="preserve">Группа III:  18-29 лет  1995 - 1984 г.р. </t>
  </si>
  <si>
    <t>Березин Владимир</t>
  </si>
  <si>
    <t>Голубев Евгений</t>
  </si>
  <si>
    <t>Салимзянов Дмитрий</t>
  </si>
  <si>
    <t>Жулдыбин Андрей</t>
  </si>
  <si>
    <t>Булатов Антон</t>
  </si>
  <si>
    <t>Леонтьев Алексей</t>
  </si>
  <si>
    <t>Кузнецов Константин</t>
  </si>
  <si>
    <t>Клементьев Андрей</t>
  </si>
  <si>
    <t>Жиляков Александр</t>
  </si>
  <si>
    <t xml:space="preserve">Группа IV:  30-39 лет  1983 - 1974 г.р. </t>
  </si>
  <si>
    <t xml:space="preserve">Бренинг Евгений </t>
  </si>
  <si>
    <t>Пензев Николай</t>
  </si>
  <si>
    <t>Есаулков Александр</t>
  </si>
  <si>
    <t>Мусихин Артём</t>
  </si>
  <si>
    <t>Алексеенко Андрей</t>
  </si>
  <si>
    <t>Русских Александр</t>
  </si>
  <si>
    <t>Пфенинг Владимир</t>
  </si>
  <si>
    <t>Ботенев Андрей</t>
  </si>
  <si>
    <t>Благодир Денис</t>
  </si>
  <si>
    <t xml:space="preserve">Туманов Сергей </t>
  </si>
  <si>
    <t>Время квалификации</t>
  </si>
  <si>
    <t xml:space="preserve">Группа V:  40-49 лет  1973 - 1964 г.р. </t>
  </si>
  <si>
    <t>Калугин Дмитрий</t>
  </si>
  <si>
    <t>Чураков Николай</t>
  </si>
  <si>
    <t>Кашкин Андрей</t>
  </si>
  <si>
    <t>Потапов Сергей</t>
  </si>
  <si>
    <t xml:space="preserve">Группа VI: 50-59 лет 1963 - 1954 г.р. </t>
  </si>
  <si>
    <t>Колпаков Александр</t>
  </si>
  <si>
    <t>Минибаев Сергей</t>
  </si>
  <si>
    <t>Осминин Дмитрий</t>
  </si>
  <si>
    <t>Лаптев Александр</t>
  </si>
  <si>
    <t>Бурмистров Леонид</t>
  </si>
  <si>
    <t>Антипов Анатолий</t>
  </si>
  <si>
    <t>Колупаев Станислав</t>
  </si>
  <si>
    <t>Екатеринбург</t>
  </si>
  <si>
    <t>Кропотин Сергей</t>
  </si>
  <si>
    <t>Телицын Михаил</t>
  </si>
  <si>
    <t>Скворцов Валерий</t>
  </si>
  <si>
    <t>Рузов Николай</t>
  </si>
  <si>
    <t xml:space="preserve">Группа VII: 60 лет и старше, до 1953 г.р. </t>
  </si>
  <si>
    <t>Кириченко Екатерина</t>
  </si>
  <si>
    <t>Гельвих Татьяна</t>
  </si>
  <si>
    <t>Ивонина Кристина</t>
  </si>
  <si>
    <t>Ионина Екатерина</t>
  </si>
  <si>
    <t>Березовская Дарья</t>
  </si>
  <si>
    <t>Гимадеева Альбина</t>
  </si>
  <si>
    <t>Борисова Дарья</t>
  </si>
  <si>
    <t>Носкова Инга</t>
  </si>
  <si>
    <t>Ветошкина Дарья</t>
  </si>
  <si>
    <t>0:04:44:5</t>
  </si>
  <si>
    <t>Брызгина Анастасия</t>
  </si>
  <si>
    <t>0:04:44:9</t>
  </si>
  <si>
    <t>Силкина Александра</t>
  </si>
  <si>
    <t>Аксенова Диана</t>
  </si>
  <si>
    <t>Квитко Вероника</t>
  </si>
  <si>
    <t>Хандорина Анастасия</t>
  </si>
  <si>
    <t>Глуханько Юлия</t>
  </si>
  <si>
    <t>Гончарова Анастасия</t>
  </si>
  <si>
    <t>Апарнева Ирина</t>
  </si>
  <si>
    <t>Тюрькина Анастасия</t>
  </si>
  <si>
    <t>Попова Вероника</t>
  </si>
  <si>
    <t>Середникова Татьяна</t>
  </si>
  <si>
    <t>Быкова Елена</t>
  </si>
  <si>
    <t>Татаринцева Анна</t>
  </si>
  <si>
    <t>Ужегова Мария</t>
  </si>
  <si>
    <t>Тылык Мария</t>
  </si>
  <si>
    <t>Кисарина Анастасия</t>
  </si>
  <si>
    <t>Кислицина Наиля</t>
  </si>
  <si>
    <t>Максимова Юлия</t>
  </si>
  <si>
    <t>0:04:50:0</t>
  </si>
  <si>
    <t>Модина Анастасия</t>
  </si>
  <si>
    <t>0:04:50:5</t>
  </si>
  <si>
    <t>Устинова Ксения</t>
  </si>
  <si>
    <t>Гринцевич Евгения</t>
  </si>
  <si>
    <t>Урих Людмила</t>
  </si>
  <si>
    <t>Бойцова Евгения</t>
  </si>
  <si>
    <t>Усатова Анна</t>
  </si>
  <si>
    <t xml:space="preserve">Трифан Елизавета </t>
  </si>
  <si>
    <t>Тренихина Лида</t>
  </si>
  <si>
    <t>Рукгабер Анастасия</t>
  </si>
  <si>
    <t xml:space="preserve"> участие в финале</t>
  </si>
  <si>
    <t>Васюкова Наталья</t>
  </si>
  <si>
    <t>Зверева Лилия</t>
  </si>
  <si>
    <t>Североуральск</t>
  </si>
  <si>
    <t>Есаулкова Татьяна</t>
  </si>
  <si>
    <t>Пикулева Светлана</t>
  </si>
  <si>
    <t>Рудова Ангелина</t>
  </si>
  <si>
    <t>Н.Салда</t>
  </si>
  <si>
    <t xml:space="preserve">Группа VII: 60 лет и старше, до 1954 г.р. </t>
  </si>
  <si>
    <t>Войтенко (Ковальский)  Иван</t>
  </si>
  <si>
    <t>Ефимович Ангелина</t>
  </si>
  <si>
    <t>Селезнева Мария</t>
  </si>
  <si>
    <t>Макарова Полина</t>
  </si>
  <si>
    <t>Чижова Юлиана</t>
  </si>
  <si>
    <t>Олина Галина</t>
  </si>
  <si>
    <t>Козлихина Мария</t>
  </si>
  <si>
    <t>0:05:11:6</t>
  </si>
  <si>
    <t>Фазлиахметова Татьяна</t>
  </si>
  <si>
    <t>0:05:11:9</t>
  </si>
  <si>
    <t>Платонова Евгения</t>
  </si>
  <si>
    <t>Нечаева Ульяна</t>
  </si>
  <si>
    <t>Лесик Кристина</t>
  </si>
  <si>
    <t>Зырянова Елена</t>
  </si>
  <si>
    <t>Зыков Александр</t>
  </si>
  <si>
    <t>Рытиков Денис</t>
  </si>
  <si>
    <t>Обрезков Никита</t>
  </si>
  <si>
    <t>Кашурников Андрей</t>
  </si>
  <si>
    <t>Бачериков Владислав</t>
  </si>
  <si>
    <t>Соловьев Никита</t>
  </si>
  <si>
    <t>Бондаренко Всеволод</t>
  </si>
  <si>
    <t>Баранов Кирилл</t>
  </si>
  <si>
    <t>0:04:19:4</t>
  </si>
  <si>
    <t>Постников Николай</t>
  </si>
  <si>
    <t>0:04:19:7</t>
  </si>
  <si>
    <t>Дряхлов Виктор</t>
  </si>
  <si>
    <t>Аничкин Артем</t>
  </si>
  <si>
    <t>Садыков Руслан</t>
  </si>
  <si>
    <t>Черепанов Денис</t>
  </si>
  <si>
    <t>Карандаев Виктор</t>
  </si>
  <si>
    <t>Комаров Руслан</t>
  </si>
  <si>
    <t>Грехов Дмитрий</t>
  </si>
  <si>
    <t>Иванов Александр</t>
  </si>
  <si>
    <t>0:04:52:0</t>
  </si>
  <si>
    <t>Михайлов Михаил</t>
  </si>
  <si>
    <t>0:04:52:4</t>
  </si>
  <si>
    <t>Шилов Роман</t>
  </si>
  <si>
    <t>Дик Иван</t>
  </si>
  <si>
    <t xml:space="preserve">Бабанин Кирилл </t>
  </si>
  <si>
    <t>Гардабудских Михаил</t>
  </si>
  <si>
    <t>0:05:40:5</t>
  </si>
  <si>
    <t>Климушев Егор</t>
  </si>
  <si>
    <t>Общее замечание: поскольку возрастные группы при переходе из 2013 в 2014 немного изменились (эта касается и возраста 2000 г.р. - времяположение 1-го этапа относительно 2013 и 2014 годами всего 2 дня и все основные соревнования приходятся на 2014 год), то участники при переходе в другую возрастную группу переходят в нее с очками, полученными на 1 этапе.</t>
  </si>
  <si>
    <t>Итоговый протокол</t>
  </si>
  <si>
    <t>Областные соревнования по лыжным гонкам на призы администрации ГО Карпинска в зачёт Кубка северных городов-2014 ( II этап )</t>
  </si>
  <si>
    <t xml:space="preserve">         9 февраля 2014 года</t>
  </si>
  <si>
    <r>
      <t xml:space="preserve">Место проведения: </t>
    </r>
    <r>
      <rPr>
        <sz val="9.5"/>
        <rFont val="Arial"/>
        <family val="2"/>
      </rPr>
      <t xml:space="preserve">"Солдатский выруб"    </t>
    </r>
  </si>
  <si>
    <t>Группа участников: Мужчины</t>
  </si>
  <si>
    <t>Время 3 км классическим ходом</t>
  </si>
  <si>
    <t>Проигрыш победителю</t>
  </si>
  <si>
    <t>Время 3 км сводобным ходом</t>
  </si>
  <si>
    <t>Итоговое место</t>
  </si>
  <si>
    <t>Криницын Владимир</t>
  </si>
  <si>
    <t>Телицин Михаил</t>
  </si>
  <si>
    <t>Карпинск МБУ СОК</t>
  </si>
  <si>
    <t>+00:01:32,0</t>
  </si>
  <si>
    <t>+00:02:09,0</t>
  </si>
  <si>
    <t>Моисеев Анатолий</t>
  </si>
  <si>
    <t>+00:03:34,0</t>
  </si>
  <si>
    <t>+00:03:37,0</t>
  </si>
  <si>
    <t>+00:03:57,0</t>
  </si>
  <si>
    <t>Корчагин Михаил</t>
  </si>
  <si>
    <t>+00:07:11,0</t>
  </si>
  <si>
    <t>Шейн Саша</t>
  </si>
  <si>
    <t>Новая Ляля</t>
  </si>
  <si>
    <t>+00:17:20,0</t>
  </si>
  <si>
    <t>стартовый № на этапе свободным ходом</t>
  </si>
  <si>
    <t>стартовый № на этапе классическим ходом</t>
  </si>
  <si>
    <t>Трофименко Игорь</t>
  </si>
  <si>
    <t>+00:01:52,0</t>
  </si>
  <si>
    <t>+00:01:59,0</t>
  </si>
  <si>
    <t>+00:03:44,0</t>
  </si>
  <si>
    <t xml:space="preserve">Краснотурьинск </t>
  </si>
  <si>
    <t>+00:04:34,0</t>
  </si>
  <si>
    <t>+00:00:51,0</t>
  </si>
  <si>
    <t>+00:00:53,0</t>
  </si>
  <si>
    <t>+00:00:57,0</t>
  </si>
  <si>
    <t>+00:02:07,0</t>
  </si>
  <si>
    <t>+00:02:10,0</t>
  </si>
  <si>
    <t>Тоотс Александр</t>
  </si>
  <si>
    <t>+00:02:37,0</t>
  </si>
  <si>
    <t>Миннеханов Сергей</t>
  </si>
  <si>
    <t>+00:02:54,0</t>
  </si>
  <si>
    <t>Киселёв Вячеслав</t>
  </si>
  <si>
    <t>Тоотс Алексей</t>
  </si>
  <si>
    <t>+00:03:38,0</t>
  </si>
  <si>
    <t xml:space="preserve">Серов </t>
  </si>
  <si>
    <t>+00:00:03,0</t>
  </si>
  <si>
    <t>Ботенёв Андрей</t>
  </si>
  <si>
    <t>+00:00:18,0</t>
  </si>
  <si>
    <t>Туманов Сергей</t>
  </si>
  <si>
    <t>+00:01:44,0</t>
  </si>
  <si>
    <t>Иванов Илья</t>
  </si>
  <si>
    <t>Карпинск КЛПУ</t>
  </si>
  <si>
    <t>Карпинск ДЮСШ</t>
  </si>
  <si>
    <t>+00:00:21,0</t>
  </si>
  <si>
    <t>Курле Николай</t>
  </si>
  <si>
    <t>+00:00:29,0</t>
  </si>
  <si>
    <t>Петряков Олег</t>
  </si>
  <si>
    <t>+00:01:19,0</t>
  </si>
  <si>
    <t>Кузнецов Костя</t>
  </si>
  <si>
    <t>+00:02:03,0</t>
  </si>
  <si>
    <t>+00:03:01,0</t>
  </si>
  <si>
    <t>Путилов Артём</t>
  </si>
  <si>
    <t>+00:03:10,0</t>
  </si>
  <si>
    <t>Сомов Иван</t>
  </si>
  <si>
    <t>+00:03:51,0</t>
  </si>
  <si>
    <t>Кириченко Влад</t>
  </si>
  <si>
    <t>Краснотурьинск СДЮШОР</t>
  </si>
  <si>
    <t>+00:00:14,0</t>
  </si>
  <si>
    <t>Есаулков Тимофей</t>
  </si>
  <si>
    <t>+00:00:15,0</t>
  </si>
  <si>
    <t>+00:00:35,0</t>
  </si>
  <si>
    <t>Сычёв Всеволод</t>
  </si>
  <si>
    <t>+00:01:16,0</t>
  </si>
  <si>
    <t>Гаврильченко Петр</t>
  </si>
  <si>
    <t>+00:01:38,0</t>
  </si>
  <si>
    <t>Жданов Саша</t>
  </si>
  <si>
    <t>+00:01:39,0</t>
  </si>
  <si>
    <t>Козлов Пётр</t>
  </si>
  <si>
    <t>+00:03:08,0</t>
  </si>
  <si>
    <t>Шеф Саша</t>
  </si>
  <si>
    <t>+00:03:14,0</t>
  </si>
  <si>
    <t>+00:03:21,0</t>
  </si>
  <si>
    <t>Валиев Витя</t>
  </si>
  <si>
    <t>+00:03:42,0</t>
  </si>
  <si>
    <t>Михайлов Саша</t>
  </si>
  <si>
    <t>+00:04:10,0</t>
  </si>
  <si>
    <t>+00:04:35,0</t>
  </si>
  <si>
    <t>+00:04:55,0</t>
  </si>
  <si>
    <t>Пугачёв Алексей</t>
  </si>
  <si>
    <t>Сулейманов Анатолий</t>
  </si>
  <si>
    <t>+00:00:54,0</t>
  </si>
  <si>
    <t>Апешков Никита</t>
  </si>
  <si>
    <t>+00:01:46,0</t>
  </si>
  <si>
    <t>+00:01:48,0</t>
  </si>
  <si>
    <t>+00:02:02,0</t>
  </si>
  <si>
    <t>Черепанов Стёпа</t>
  </si>
  <si>
    <t>+00:02:15,0</t>
  </si>
  <si>
    <t>Бачериков Влад</t>
  </si>
  <si>
    <t>+00:03:03,0</t>
  </si>
  <si>
    <t>+00:03:05,0</t>
  </si>
  <si>
    <t>Соловьёв Никита</t>
  </si>
  <si>
    <t>+00:03:11,0</t>
  </si>
  <si>
    <t>+00:04:07,0</t>
  </si>
  <si>
    <t>Постников Коля</t>
  </si>
  <si>
    <t>+00:04:12,0</t>
  </si>
  <si>
    <t>+00:05:05,0</t>
  </si>
  <si>
    <t>Мулануров Матвей</t>
  </si>
  <si>
    <t>+00:06:20,0</t>
  </si>
  <si>
    <t>Михайлов Миша</t>
  </si>
  <si>
    <t>+00:06:30,0</t>
  </si>
  <si>
    <t>Морденко Даниил</t>
  </si>
  <si>
    <t>Группа участников: девушки</t>
  </si>
  <si>
    <t>+00:01:13,0</t>
  </si>
  <si>
    <t>Брызгина Настя</t>
  </si>
  <si>
    <t>+00:01:27,0</t>
  </si>
  <si>
    <t>Баранова Юля</t>
  </si>
  <si>
    <t>+00:05:08,0</t>
  </si>
  <si>
    <t>+00:05:31,0</t>
  </si>
  <si>
    <t>Кабирова Алина</t>
  </si>
  <si>
    <t>+00:10:14,0</t>
  </si>
  <si>
    <t>Гельвих Таня</t>
  </si>
  <si>
    <t>+00:00:01,0</t>
  </si>
  <si>
    <t>+00:00:20,0</t>
  </si>
  <si>
    <t>Березовская Даша</t>
  </si>
  <si>
    <t>+00:00:23,0</t>
  </si>
  <si>
    <t>+00:00:25,0</t>
  </si>
  <si>
    <t>" 1998</t>
  </si>
  <si>
    <t>+00:00:49,0</t>
  </si>
  <si>
    <t>+00:01:05,0</t>
  </si>
  <si>
    <t>+00:01:58,0</t>
  </si>
  <si>
    <t>Алиева Алёна</t>
  </si>
  <si>
    <t>+00:02:01,0</t>
  </si>
  <si>
    <t>Тылык Марина</t>
  </si>
  <si>
    <t>+00:02:13,0</t>
  </si>
  <si>
    <t>Тюркина Анастасия</t>
  </si>
  <si>
    <t>Ортлиб Ольга</t>
  </si>
  <si>
    <t>Кислицина Нэля</t>
  </si>
  <si>
    <t>Носкова Анастасия</t>
  </si>
  <si>
    <t>Екатеринбург ДЮСШ</t>
  </si>
  <si>
    <t>Закирзянова Евгения</t>
  </si>
  <si>
    <t>Будакова Зинаида</t>
  </si>
  <si>
    <t>+00:02:06,0</t>
  </si>
  <si>
    <t>Пикулёва Светлана</t>
  </si>
  <si>
    <t>Чусова Любовь</t>
  </si>
  <si>
    <t>Нижняя Салда</t>
  </si>
  <si>
    <t>Овчинникова Рима</t>
  </si>
  <si>
    <t>+00:02:32,0</t>
  </si>
  <si>
    <t>+00:00:07,8</t>
  </si>
  <si>
    <t>+00:00:12,3</t>
  </si>
  <si>
    <t>+00:00:15,8</t>
  </si>
  <si>
    <t>+00:00:16,1</t>
  </si>
  <si>
    <t>+00:00:16,3</t>
  </si>
  <si>
    <t>+00:00:16,6</t>
  </si>
  <si>
    <t>+00:00:30,8</t>
  </si>
  <si>
    <t>+00:00:40.2</t>
  </si>
  <si>
    <t>+00:00:41,6</t>
  </si>
  <si>
    <t>+00:00:42,0</t>
  </si>
  <si>
    <t>+00:00:42,7</t>
  </si>
  <si>
    <t>+00:00:42,8</t>
  </si>
  <si>
    <t>+00:00:57,1</t>
  </si>
  <si>
    <t>+00:00:58,5</t>
  </si>
  <si>
    <t>+00:00:58,8</t>
  </si>
  <si>
    <t>+00:00:59,1</t>
  </si>
  <si>
    <t>+00:01:09,4</t>
  </si>
  <si>
    <t>+00:01:10,2</t>
  </si>
  <si>
    <t>+00:01:21,5</t>
  </si>
  <si>
    <t>+00:01:21,8</t>
  </si>
  <si>
    <t>+00:01:25,2</t>
  </si>
  <si>
    <t>+00:01:30,7</t>
  </si>
  <si>
    <t>+00:01:46,7</t>
  </si>
  <si>
    <t>+00:02:29,5</t>
  </si>
  <si>
    <t>+00:03:12,2</t>
  </si>
  <si>
    <t>+00:03:15,4</t>
  </si>
  <si>
    <t>+00:03:21,5</t>
  </si>
  <si>
    <t>+00:04:26,5</t>
  </si>
  <si>
    <t>+00:05:17,5</t>
  </si>
  <si>
    <t>+00:06:33,4</t>
  </si>
  <si>
    <t>+00:02:41,2</t>
  </si>
  <si>
    <t>+00:02:43,9</t>
  </si>
  <si>
    <t>+00:02:57,7</t>
  </si>
  <si>
    <t>+00:03:01,9</t>
  </si>
  <si>
    <t>+00:03:05,4</t>
  </si>
  <si>
    <t>+00:03:07,4</t>
  </si>
  <si>
    <t>+00:03:09,8</t>
  </si>
  <si>
    <t>+00:03:13,0</t>
  </si>
  <si>
    <t>+00:03:28,1</t>
  </si>
  <si>
    <t>+00:03:46,С</t>
  </si>
  <si>
    <t>+00:04:04,0</t>
  </si>
  <si>
    <t>+00:04:27,2</t>
  </si>
  <si>
    <t>+00:04:33,9</t>
  </si>
  <si>
    <t>+00:04:34,8</t>
  </si>
  <si>
    <t>+00:05:49,6</t>
  </si>
  <si>
    <t>+00:10:36,3</t>
  </si>
  <si>
    <t>+00:00:10,9</t>
  </si>
  <si>
    <t>+00:00:27,5</t>
  </si>
  <si>
    <t>+00:00:35,9</t>
  </si>
  <si>
    <t>+00:00:39,3</t>
  </si>
  <si>
    <t>+00:00 41 9</t>
  </si>
  <si>
    <t>+00:00:46,8</t>
  </si>
  <si>
    <t>+00:00:49,7</t>
  </si>
  <si>
    <t>+00:00:50,5</t>
  </si>
  <si>
    <t>+00:00:51,2</t>
  </si>
  <si>
    <t>+00:00:55,5</t>
  </si>
  <si>
    <t>+00:00:55,8</t>
  </si>
  <si>
    <t>+00:00:57,7</t>
  </si>
  <si>
    <t>+00:01:13,3</t>
  </si>
  <si>
    <t>+00:01:17,5</t>
  </si>
  <si>
    <t>+00:01:20,7</t>
  </si>
  <si>
    <t>+00:01:20,9</t>
  </si>
  <si>
    <t>+00:01:31,1</t>
  </si>
  <si>
    <t>+00:01:32,8</t>
  </si>
  <si>
    <t>+00:01:38,4</t>
  </si>
  <si>
    <t>+00:01:39,2</t>
  </si>
  <si>
    <t>+00:01:39,5</t>
  </si>
  <si>
    <t>+00:01:41,2</t>
  </si>
  <si>
    <t>+00:01:41,4</t>
  </si>
  <si>
    <t>+00:01:42,4</t>
  </si>
  <si>
    <t>+00:01:42,6</t>
  </si>
  <si>
    <t>+00:01:43,7</t>
  </si>
  <si>
    <t>+00:01:45,0</t>
  </si>
  <si>
    <t>+00:01:45,8</t>
  </si>
  <si>
    <t>+00:01:53,0</t>
  </si>
  <si>
    <t>+00:01:56,4</t>
  </si>
  <si>
    <t>+00:01:59,4</t>
  </si>
  <si>
    <t>+00:02:01,3</t>
  </si>
  <si>
    <t>+00:02:06,2</t>
  </si>
  <si>
    <t>+00:02:08,2</t>
  </si>
  <si>
    <t>+00:02:09,6</t>
  </si>
  <si>
    <t>+00:02:11,6</t>
  </si>
  <si>
    <t>+00:02:12,9</t>
  </si>
  <si>
    <t>+00:02:25,5</t>
  </si>
  <si>
    <t>+00:02:32,5</t>
  </si>
  <si>
    <t>+00:02:34,4</t>
  </si>
  <si>
    <t>+00:02:35,7</t>
  </si>
  <si>
    <t>+00:02:37,6</t>
  </si>
  <si>
    <t>+00:02:39,6</t>
  </si>
  <si>
    <t xml:space="preserve">Краснотурьинск СДЮШОР </t>
  </si>
  <si>
    <t>Дистанция: 2 км х 2 км</t>
  </si>
  <si>
    <t>Время 2 км сводобным ходом</t>
  </si>
  <si>
    <t>Время 2 км классическим ходом</t>
  </si>
  <si>
    <t>Дистанция: 3 км х 3 км</t>
  </si>
  <si>
    <t>Коковалов Иван</t>
  </si>
  <si>
    <t xml:space="preserve">Протокол 
Областных соревнований по лыжным гонкам
Кубок северных городов – 2014г.
</t>
  </si>
  <si>
    <t>Дата проведения: 16 февраля 2014 года</t>
  </si>
  <si>
    <t>Место проведения: г. Новая  Ляля</t>
  </si>
  <si>
    <t>Температура воздуха: - 10 градусов</t>
  </si>
  <si>
    <t>Шуплецов Дмитрий</t>
  </si>
  <si>
    <t>Клюкин Антон</t>
  </si>
  <si>
    <t>Карандаев Виталий</t>
  </si>
  <si>
    <t>Берстенёв Артем</t>
  </si>
  <si>
    <t>Парманов Анатолий</t>
  </si>
  <si>
    <t>Кучеров Виталий</t>
  </si>
  <si>
    <t>Фазалов Константин</t>
  </si>
  <si>
    <t>Никулин Александр</t>
  </si>
  <si>
    <t>Федотов Ярослав</t>
  </si>
  <si>
    <t>Сабиров Алсыхан</t>
  </si>
  <si>
    <t>Щербинин Александр</t>
  </si>
  <si>
    <t>Карчёмкин Дмитрий</t>
  </si>
  <si>
    <t>Результат</t>
  </si>
  <si>
    <t>Стиль классический М - 5 км, Ж - 3км</t>
  </si>
  <si>
    <t>Цыганок Александр</t>
  </si>
  <si>
    <t>Гаврильченко Пётр</t>
  </si>
  <si>
    <t>Резвых Анатолий</t>
  </si>
  <si>
    <t>Быков Денис</t>
  </si>
  <si>
    <t>Васильев  Павел</t>
  </si>
  <si>
    <t>Крайс Кирилл</t>
  </si>
  <si>
    <t>Чурилов Павел</t>
  </si>
  <si>
    <t>Берстенёв Вячеслав</t>
  </si>
  <si>
    <t>Путилов Артем</t>
  </si>
  <si>
    <t>Криницин Никита</t>
  </si>
  <si>
    <t>Зверев Тимофей</t>
  </si>
  <si>
    <t>Марецкий Александр</t>
  </si>
  <si>
    <t>Строкач Юрий</t>
  </si>
  <si>
    <t>Мусихин Артем</t>
  </si>
  <si>
    <t>Батенёв Андрей</t>
  </si>
  <si>
    <t>Трефилов Сергей</t>
  </si>
  <si>
    <t>Карпов Антон</t>
  </si>
  <si>
    <t>Карамышев Юрий</t>
  </si>
  <si>
    <t>Киселев Вячеслав</t>
  </si>
  <si>
    <t>Скачков Андрей</t>
  </si>
  <si>
    <t>Макаров Игорь</t>
  </si>
  <si>
    <t>Косолапов Сергей</t>
  </si>
  <si>
    <t>Рагулькин Владимир</t>
  </si>
  <si>
    <t>Криницин Владимир</t>
  </si>
  <si>
    <t>Карписк</t>
  </si>
  <si>
    <t>Шеин Александр</t>
  </si>
  <si>
    <t>Петухова Александра</t>
  </si>
  <si>
    <t>Овсянникова Юлия</t>
  </si>
  <si>
    <t>Уварова Яна</t>
  </si>
  <si>
    <t>Тренихина Анастасия</t>
  </si>
  <si>
    <t>Шабалина Дарья</t>
  </si>
  <si>
    <t>Соколова Софья</t>
  </si>
  <si>
    <t>Шардакова Юлия</t>
  </si>
  <si>
    <t>Овчинникова Римма</t>
  </si>
  <si>
    <t>08 марта 2014г.                                                       Место проведения: ЛСК  СДЮСШОР</t>
  </si>
  <si>
    <t>Начало соревнований: 11.00</t>
  </si>
  <si>
    <t>Окончание соревнований:14.00</t>
  </si>
  <si>
    <t>Специализированная детско-юношеская спортивная школа Олимпийского резерва», г. Краснотурьинск</t>
  </si>
  <si>
    <t>Протокол результатов  Областных соревнований по лыжным гонкам «Лыжня зовет!»</t>
  </si>
  <si>
    <t>Краснотурьинск.</t>
  </si>
  <si>
    <t>Н. Ляля</t>
  </si>
  <si>
    <t>Щуплецов Дмитрий</t>
  </si>
  <si>
    <t>Ландо Александр</t>
  </si>
  <si>
    <t>Попов Илья</t>
  </si>
  <si>
    <t>Краснотурьинск..</t>
  </si>
  <si>
    <t>Шилов Рома</t>
  </si>
  <si>
    <t>Шестак Виталий</t>
  </si>
  <si>
    <t>дистанция</t>
  </si>
  <si>
    <t>5 км</t>
  </si>
  <si>
    <t>Марченин Иван</t>
  </si>
  <si>
    <t>Глушков Дмитрий</t>
  </si>
  <si>
    <t>Черёмухово</t>
  </si>
  <si>
    <t>Власов Даниил</t>
  </si>
  <si>
    <t>Семёнов Павел</t>
  </si>
  <si>
    <t>Чепурин Никита</t>
  </si>
  <si>
    <t>Милехин Борис</t>
  </si>
  <si>
    <t>Рудаков Артём</t>
  </si>
  <si>
    <t>Конашенков Алексей</t>
  </si>
  <si>
    <t>10 км</t>
  </si>
  <si>
    <t>Кордашин Алекс</t>
  </si>
  <si>
    <t>Михайлов Александр</t>
  </si>
  <si>
    <t>30 км</t>
  </si>
  <si>
    <t>Недосеков</t>
  </si>
  <si>
    <t>Камышлов</t>
  </si>
  <si>
    <t>Кочев</t>
  </si>
  <si>
    <t>Корепанов Владимир</t>
  </si>
  <si>
    <t>Алёшечкин Олег</t>
  </si>
  <si>
    <t>Коваленко Владимир</t>
  </si>
  <si>
    <t>Примечание: протоколы Лыжня зовет были составлены немного по иным возрастным группам, поэтому в таблице КСГ начисление очков произведено по возрастным группам в формате КСГ</t>
  </si>
  <si>
    <t>Круглов Николай</t>
  </si>
  <si>
    <t>Швец Мария</t>
  </si>
  <si>
    <t>Кирякова Алина</t>
  </si>
  <si>
    <t>Газовик</t>
  </si>
  <si>
    <t>Баранова Юлия</t>
  </si>
  <si>
    <t>Аксёнова Диана</t>
  </si>
  <si>
    <t>Губайдулина Анастасия</t>
  </si>
  <si>
    <t>Хоснетдинова Арина</t>
  </si>
  <si>
    <t>Кислицина Наталья</t>
  </si>
  <si>
    <t>Василькив Александра</t>
  </si>
  <si>
    <t>Столбова  Анастасия</t>
  </si>
  <si>
    <t>Першукова Ирина</t>
  </si>
  <si>
    <t>Группы</t>
  </si>
  <si>
    <t>Возраст</t>
  </si>
  <si>
    <t>Дистанция</t>
  </si>
  <si>
    <t>Очки в зачет КСГ</t>
  </si>
  <si>
    <t>Юноши и девушки 14-15 лет (1999-2000 г.р.)</t>
  </si>
  <si>
    <t>1+</t>
  </si>
  <si>
    <t>Юноши и девушки 16-17 лет (1997-1998 г.р.)</t>
  </si>
  <si>
    <t>2+</t>
  </si>
  <si>
    <t xml:space="preserve">Юниоры и юниорки 18-29 лет (1985-1996 г.р.) </t>
  </si>
  <si>
    <t>Мужчины и женщины 30-39 лет (1975-1984 г.р.)</t>
  </si>
  <si>
    <t>Мужчины и женщины 40-49 лет (1965-1974 г.р.)</t>
  </si>
  <si>
    <t>Мужчины и женщины 50-59 лет (1955-1964 г.р.)</t>
  </si>
  <si>
    <t>Мужчины и женщины 60 + лет (до 1954 г.р.)</t>
  </si>
  <si>
    <t>7-</t>
  </si>
  <si>
    <t>Регламент начисления очков в зачет Кубка Северных городов:</t>
  </si>
  <si>
    <t>Очки по таблице КСГ, 50%</t>
  </si>
  <si>
    <t>Очки по таблице КСГ, 100%</t>
  </si>
  <si>
    <t>Очки по таблице КСГ, 150%</t>
  </si>
  <si>
    <t>Все иные участники которые выбрали меньшую дистанцию получают</t>
  </si>
  <si>
    <t>Количество очков, 100%</t>
  </si>
  <si>
    <t>15 марта 2014г.                                                       Место проведения: ЛСК  СДЮСШОР</t>
  </si>
  <si>
    <t>Протокол результатов  Областных соревнований по лыжным гонкам «Памяти Н.П.Лобача»</t>
  </si>
  <si>
    <t>Обухов Ярослав</t>
  </si>
  <si>
    <t>Черемухово</t>
  </si>
  <si>
    <t>Самарин Дмитрий</t>
  </si>
  <si>
    <t>Бабанин Кирилл</t>
  </si>
  <si>
    <t>Васиков Тимур</t>
  </si>
  <si>
    <t>Восточный</t>
  </si>
  <si>
    <t>Коврижных Александр</t>
  </si>
  <si>
    <t>Сарафанов Сергей</t>
  </si>
  <si>
    <t>Подъячев Данил</t>
  </si>
  <si>
    <t>Кардашин Алексей</t>
  </si>
  <si>
    <t>Ландо Евгений</t>
  </si>
  <si>
    <t>Примечание: протоколы Памяти Лобача были составлены немного по иным возрастным группам, поэтому в таблице КСГ начисление очков произведено по возрастным группам в формате КСГ</t>
  </si>
  <si>
    <t>Лебедев Денис</t>
  </si>
  <si>
    <t>Лебедев Роман</t>
  </si>
  <si>
    <t xml:space="preserve">Мусихин Артем </t>
  </si>
  <si>
    <t>Ябуров Андрей</t>
  </si>
  <si>
    <t xml:space="preserve">Тоотс Александр </t>
  </si>
  <si>
    <t>Бочкарев Алексей</t>
  </si>
  <si>
    <t>Гладков Евгений</t>
  </si>
  <si>
    <t>Михайлов Дмитрий</t>
  </si>
  <si>
    <t>Трусов Владимир</t>
  </si>
  <si>
    <t>?</t>
  </si>
  <si>
    <t>Луткова Ева</t>
  </si>
  <si>
    <t>Кирякова Елена</t>
  </si>
  <si>
    <t>Дунаева Анастасия</t>
  </si>
  <si>
    <t>Ступор Александра</t>
  </si>
  <si>
    <t>3 км</t>
  </si>
  <si>
    <t>Столбова Анастасия</t>
  </si>
  <si>
    <t>Белобородова Ольга</t>
  </si>
  <si>
    <t>Пикулева Света</t>
  </si>
  <si>
    <t xml:space="preserve">Рудова Ангелина </t>
  </si>
  <si>
    <t xml:space="preserve">Сарафанов Сергей </t>
  </si>
  <si>
    <t>П   Р   О   Т   О   К   О   Л</t>
  </si>
  <si>
    <t>Областных соревнований по лыжным гонкам «Закрытие зимнего сезона», в рамках Кубка Северных городов, посвященных памяти В.И. Силенко</t>
  </si>
  <si>
    <t>Серов, «Крутой Лог»                                                                                                        23 марта 2014 г.</t>
  </si>
  <si>
    <t>Карасев Антон</t>
  </si>
  <si>
    <t>Федоссев Виктор</t>
  </si>
  <si>
    <t>Зубков Александр</t>
  </si>
  <si>
    <t>Кошурников Андрей</t>
  </si>
  <si>
    <t>Тиряков Валерий</t>
  </si>
  <si>
    <t>Бочереков Владислав</t>
  </si>
  <si>
    <t>Рудаков Артем</t>
  </si>
  <si>
    <t>Назаров Анатолий</t>
  </si>
  <si>
    <t>Уваров Роман</t>
  </si>
  <si>
    <t>Мухаммедов Далер</t>
  </si>
  <si>
    <t>Алешков Паша</t>
  </si>
  <si>
    <t>Нечаев Сергей</t>
  </si>
  <si>
    <t>Майоров Дмитрий</t>
  </si>
  <si>
    <t>Фреер Александр</t>
  </si>
  <si>
    <t>Громазин Кирилл</t>
  </si>
  <si>
    <t>Берстенев Артем</t>
  </si>
  <si>
    <t>Макарихин Валентин</t>
  </si>
  <si>
    <t>Анямов Александр</t>
  </si>
  <si>
    <t>Мальцев Глеб</t>
  </si>
  <si>
    <t>Фукс Дмитрий</t>
  </si>
  <si>
    <t>Владимиров Матвей</t>
  </si>
  <si>
    <t>Группа I:  14-15 лет  1999 - 2000 г.р. (в Серовской редакции 1999-2001)</t>
  </si>
  <si>
    <t>Цыганов Александр</t>
  </si>
  <si>
    <t>Чуриков Павел</t>
  </si>
  <si>
    <t>Берстенев Вячеслав</t>
  </si>
  <si>
    <t>Огольцов Алексей</t>
  </si>
  <si>
    <t>Ермаков Кирилл</t>
  </si>
  <si>
    <t>Бренинг Евгений</t>
  </si>
  <si>
    <t>Казаев Игорь</t>
  </si>
  <si>
    <t>Дериглазов Илья</t>
  </si>
  <si>
    <t>Сосьва</t>
  </si>
  <si>
    <t>Миниханов Сергей</t>
  </si>
  <si>
    <t>Кислов Алексей</t>
  </si>
  <si>
    <t>Алешечкин Олег</t>
  </si>
  <si>
    <t>Кравченко Владимир</t>
  </si>
  <si>
    <t>Некрасов Олег</t>
  </si>
  <si>
    <t>Орлов Валерий</t>
  </si>
  <si>
    <t>Баскаков Олег</t>
  </si>
  <si>
    <t>Овчаренко Сергей</t>
  </si>
  <si>
    <t>Наумова Екатерина</t>
  </si>
  <si>
    <t>Баранова Дарья</t>
  </si>
  <si>
    <t>Байкова Анастасия</t>
  </si>
  <si>
    <t>Дьякова Мария</t>
  </si>
  <si>
    <t>Витошкина Дарья</t>
  </si>
  <si>
    <t>Король Анастасия</t>
  </si>
  <si>
    <t>Толокова Мария</t>
  </si>
  <si>
    <t>Киселева Валерия</t>
  </si>
  <si>
    <t>Поляткина Дарья</t>
  </si>
  <si>
    <t>Валюшис Анна</t>
  </si>
  <si>
    <t>Алиева Алена</t>
  </si>
  <si>
    <t>Квитков Вероника</t>
  </si>
  <si>
    <t>Тренихина Лидия</t>
  </si>
  <si>
    <t>Благодир Ольга</t>
  </si>
  <si>
    <t>Мишанова Татьяна</t>
  </si>
  <si>
    <t>Плеханова Алефтина</t>
  </si>
  <si>
    <t>Лобва</t>
  </si>
  <si>
    <t>Лемкина Татьяна</t>
  </si>
  <si>
    <t>МБУ "Физкультура и спорт", г.Североуральск</t>
  </si>
  <si>
    <t>Протокол результатов  Областных соревнований по лыжным гонкам «VII этап Кубка Северных городов»</t>
  </si>
  <si>
    <t>30 марта 2014г.                                                       Место проведения: г.Североуральск</t>
  </si>
  <si>
    <t>Начало соревнований: 10.00</t>
  </si>
  <si>
    <t xml:space="preserve">Нечаева Ульяна </t>
  </si>
  <si>
    <t>Серовский округ</t>
  </si>
  <si>
    <t xml:space="preserve">Фазлиахметова Таня </t>
  </si>
  <si>
    <t>Петушкова Александра</t>
  </si>
  <si>
    <t>Куртенева Яна</t>
  </si>
  <si>
    <t>Анисимкова Катя</t>
  </si>
  <si>
    <t xml:space="preserve">Кошурников Андрей </t>
  </si>
  <si>
    <t>Закиров Кирилл</t>
  </si>
  <si>
    <t>Калья</t>
  </si>
  <si>
    <t xml:space="preserve">Серовский округ </t>
  </si>
  <si>
    <t>Коврижных Антон</t>
  </si>
  <si>
    <t xml:space="preserve">Карандаев Виталий </t>
  </si>
  <si>
    <t xml:space="preserve">Берстенев Артем </t>
  </si>
  <si>
    <t>Кыров Антон</t>
  </si>
  <si>
    <t xml:space="preserve"> Калья</t>
  </si>
  <si>
    <t>Букреев Антон</t>
  </si>
  <si>
    <t xml:space="preserve">Носкова Инга </t>
  </si>
  <si>
    <t xml:space="preserve">Квитко Вероника </t>
  </si>
  <si>
    <t xml:space="preserve">Кириченко Влад </t>
  </si>
  <si>
    <t>15 км</t>
  </si>
  <si>
    <t xml:space="preserve">Благодир Александр </t>
  </si>
  <si>
    <t xml:space="preserve">Фадеев Данил </t>
  </si>
  <si>
    <t>50 км</t>
  </si>
  <si>
    <t>Орлов Вячеслав</t>
  </si>
  <si>
    <t>20 км</t>
  </si>
  <si>
    <t xml:space="preserve">Долгушин Алексей </t>
  </si>
  <si>
    <t xml:space="preserve">Екатеринбург </t>
  </si>
  <si>
    <t>Усов Владимир</t>
  </si>
  <si>
    <t xml:space="preserve">Лаптев Александр </t>
  </si>
  <si>
    <t>Цит Николай</t>
  </si>
  <si>
    <t>незачет - бежал 30 км</t>
  </si>
  <si>
    <t>незачет - бежал 15 км</t>
  </si>
  <si>
    <t>Катайцев Сергей</t>
  </si>
  <si>
    <t>Пасынков Сергей</t>
  </si>
  <si>
    <t>Сажин Александр</t>
  </si>
  <si>
    <t>Аганин Вячеслав</t>
  </si>
  <si>
    <t>Киселев Владимир</t>
  </si>
  <si>
    <t>Пупиенцев Владимир</t>
  </si>
  <si>
    <t xml:space="preserve">Лебедев Денис </t>
  </si>
  <si>
    <t>Овсянников Алексей</t>
  </si>
  <si>
    <t>Бессонов Юрий</t>
  </si>
  <si>
    <t>незачет - бежала 5 км</t>
  </si>
  <si>
    <t>незачет - бежал 10 км</t>
  </si>
  <si>
    <t xml:space="preserve">Общее замечание: поскольку возрастные группы при переходе из 2013 в 2014 немного изменились (эта касается и возраста 2000 г.р. - времяположение 1-го этапа относительно 2013 и 2014 годами всего 2 дня и все основные соревнования приходятся на 2014 год), то </t>
  </si>
  <si>
    <t>1-й в абсолюте</t>
  </si>
  <si>
    <t>2-й в абсолюте</t>
  </si>
  <si>
    <t>3-й в абсолюте</t>
  </si>
  <si>
    <t xml:space="preserve">Карпинск </t>
  </si>
  <si>
    <t>Всего</t>
  </si>
  <si>
    <t>% участия на 1 участника</t>
  </si>
  <si>
    <t>КПД одного участника</t>
  </si>
  <si>
    <t>Кол-во кубковых бойцов</t>
  </si>
  <si>
    <t>Кубковые бойцы</t>
  </si>
  <si>
    <t xml:space="preserve">квалифицировалось </t>
  </si>
  <si>
    <t xml:space="preserve">всего </t>
  </si>
  <si>
    <t>в %</t>
  </si>
  <si>
    <t>Статистическая выборка</t>
  </si>
  <si>
    <t>Кол-во 1-х итоговых мест</t>
  </si>
  <si>
    <t>Кол-во 2-х итоговых мест</t>
  </si>
  <si>
    <t>Кол-во 3-х итоговых мест</t>
  </si>
  <si>
    <t xml:space="preserve">Всего призовых итоговых мест </t>
  </si>
  <si>
    <t>Кол-во участников</t>
  </si>
  <si>
    <t>Кол-во стартов</t>
  </si>
  <si>
    <t>Участие городов по этапам, в сред.</t>
  </si>
  <si>
    <t>Общее кол-во очков</t>
  </si>
  <si>
    <t>1 этап Спринт при свечах, Краснотурьинск</t>
  </si>
  <si>
    <t>2 этап Призы ГО Карпинск, Карпинск</t>
  </si>
  <si>
    <t>4 этап Лыжня зовет,  Краснотурьинск</t>
  </si>
  <si>
    <t>5 этап Гонка Памяти Лобача,  Краснотурьинск</t>
  </si>
  <si>
    <t>7 этап Закрытие сезона, Североуральск</t>
  </si>
  <si>
    <t xml:space="preserve">Всего </t>
  </si>
  <si>
    <t>3 Этап Новолялинский вызов, Новая Ляля</t>
  </si>
  <si>
    <t>Количество участников по этапам</t>
  </si>
  <si>
    <t>6 этап Приз Силенко, Серов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</si>
</sst>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mmm/yyyy"/>
    <numFmt numFmtId="194" formatCode="#,##0.0"/>
  </numFmts>
  <fonts count="5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Arial"/>
      <family val="2"/>
    </font>
    <font>
      <b/>
      <sz val="9.5"/>
      <color indexed="8"/>
      <name val="Arial"/>
      <family val="2"/>
    </font>
    <font>
      <sz val="10"/>
      <color indexed="12"/>
      <name val="Arial"/>
      <family val="0"/>
    </font>
    <font>
      <sz val="11.5"/>
      <color indexed="12"/>
      <name val="Arial"/>
      <family val="0"/>
    </font>
    <font>
      <sz val="9.5"/>
      <color indexed="12"/>
      <name val="Arial"/>
      <family val="2"/>
    </font>
    <font>
      <sz val="9"/>
      <color indexed="8"/>
      <name val="Times New Roman"/>
      <family val="1"/>
    </font>
    <font>
      <sz val="14"/>
      <color indexed="12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6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21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" fontId="3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21" fontId="3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27" borderId="0" xfId="0" applyFont="1" applyFill="1" applyBorder="1" applyAlignment="1">
      <alignment horizontal="left" vertical="top" wrapText="1"/>
    </xf>
    <xf numFmtId="0" fontId="38" fillId="27" borderId="0" xfId="0" applyFont="1" applyFill="1" applyBorder="1" applyAlignment="1">
      <alignment horizontal="left" vertical="top" wrapText="1" indent="1"/>
    </xf>
    <xf numFmtId="47" fontId="38" fillId="27" borderId="0" xfId="0" applyNumberFormat="1" applyFont="1" applyFill="1" applyBorder="1" applyAlignment="1">
      <alignment horizontal="left" vertical="top" wrapText="1"/>
    </xf>
    <xf numFmtId="0" fontId="38" fillId="27" borderId="0" xfId="0" applyFont="1" applyFill="1" applyBorder="1" applyAlignment="1">
      <alignment horizontal="center" vertical="top" wrapText="1"/>
    </xf>
    <xf numFmtId="0" fontId="38" fillId="27" borderId="10" xfId="0" applyFont="1" applyFill="1" applyBorder="1" applyAlignment="1">
      <alignment horizontal="center" vertical="center" wrapText="1"/>
    </xf>
    <xf numFmtId="47" fontId="38" fillId="27" borderId="10" xfId="0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8" fillId="27" borderId="0" xfId="0" applyFont="1" applyFill="1" applyBorder="1" applyAlignment="1">
      <alignment horizontal="left" vertical="center" wrapText="1"/>
    </xf>
    <xf numFmtId="0" fontId="38" fillId="27" borderId="0" xfId="0" applyFont="1" applyFill="1" applyBorder="1" applyAlignment="1">
      <alignment horizontal="center" vertical="center" wrapText="1"/>
    </xf>
    <xf numFmtId="47" fontId="38" fillId="27" borderId="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left" vertical="center" wrapText="1"/>
    </xf>
    <xf numFmtId="47" fontId="40" fillId="27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41" fillId="26" borderId="0" xfId="0" applyFont="1" applyFill="1" applyAlignment="1">
      <alignment/>
    </xf>
    <xf numFmtId="0" fontId="0" fillId="26" borderId="0" xfId="0" applyFill="1" applyAlignment="1">
      <alignment/>
    </xf>
    <xf numFmtId="2" fontId="38" fillId="27" borderId="1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6" fontId="1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6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/>
    </xf>
    <xf numFmtId="0" fontId="42" fillId="4" borderId="0" xfId="0" applyFont="1" applyFill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21" fontId="43" fillId="0" borderId="1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6" fontId="43" fillId="0" borderId="10" xfId="0" applyNumberFormat="1" applyFont="1" applyBorder="1" applyAlignment="1">
      <alignment horizontal="center" vertical="top" wrapText="1"/>
    </xf>
    <xf numFmtId="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21" fontId="1" fillId="0" borderId="10" xfId="0" applyNumberFormat="1" applyFont="1" applyBorder="1" applyAlignment="1">
      <alignment horizontal="right"/>
    </xf>
    <xf numFmtId="21" fontId="1" fillId="0" borderId="10" xfId="0" applyNumberFormat="1" applyFont="1" applyBorder="1" applyAlignment="1">
      <alignment horizontal="center"/>
    </xf>
    <xf numFmtId="0" fontId="31" fillId="26" borderId="12" xfId="0" applyFont="1" applyFill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/>
    </xf>
    <xf numFmtId="0" fontId="38" fillId="27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/>
    </xf>
    <xf numFmtId="21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top"/>
    </xf>
    <xf numFmtId="0" fontId="43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46" fontId="4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20" fontId="43" fillId="0" borderId="10" xfId="0" applyNumberFormat="1" applyFont="1" applyBorder="1" applyAlignment="1">
      <alignment horizontal="center"/>
    </xf>
    <xf numFmtId="20" fontId="41" fillId="0" borderId="0" xfId="0" applyNumberFormat="1" applyFont="1" applyBorder="1" applyAlignment="1">
      <alignment horizontal="right"/>
    </xf>
    <xf numFmtId="46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 vertical="top"/>
    </xf>
    <xf numFmtId="0" fontId="43" fillId="0" borderId="13" xfId="0" applyFont="1" applyBorder="1" applyAlignment="1">
      <alignment horizontal="center" vertical="top"/>
    </xf>
    <xf numFmtId="20" fontId="43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6" fontId="31" fillId="0" borderId="10" xfId="0" applyNumberFormat="1" applyFont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/>
    </xf>
    <xf numFmtId="20" fontId="3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  <xf numFmtId="2" fontId="41" fillId="0" borderId="10" xfId="0" applyNumberFormat="1" applyFont="1" applyBorder="1" applyAlignment="1">
      <alignment horizontal="center" wrapText="1"/>
    </xf>
    <xf numFmtId="1" fontId="41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21" fontId="31" fillId="0" borderId="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top"/>
    </xf>
    <xf numFmtId="20" fontId="43" fillId="0" borderId="10" xfId="0" applyNumberFormat="1" applyFont="1" applyFill="1" applyBorder="1" applyAlignment="1">
      <alignment horizontal="center"/>
    </xf>
    <xf numFmtId="46" fontId="43" fillId="0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1" fontId="31" fillId="3" borderId="10" xfId="0" applyNumberFormat="1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left" vertical="top"/>
    </xf>
    <xf numFmtId="0" fontId="43" fillId="7" borderId="10" xfId="0" applyFont="1" applyFill="1" applyBorder="1" applyAlignment="1">
      <alignment horizontal="center" vertical="top"/>
    </xf>
    <xf numFmtId="21" fontId="43" fillId="7" borderId="10" xfId="0" applyNumberFormat="1" applyFont="1" applyFill="1" applyBorder="1" applyAlignment="1">
      <alignment horizontal="center"/>
    </xf>
    <xf numFmtId="0" fontId="44" fillId="7" borderId="0" xfId="0" applyFont="1" applyFill="1" applyAlignment="1">
      <alignment/>
    </xf>
    <xf numFmtId="0" fontId="46" fillId="0" borderId="0" xfId="0" applyFont="1" applyAlignment="1">
      <alignment/>
    </xf>
    <xf numFmtId="0" fontId="46" fillId="2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1" fontId="48" fillId="15" borderId="10" xfId="0" applyNumberFormat="1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15" borderId="10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1" fontId="49" fillId="15" borderId="10" xfId="0" applyNumberFormat="1" applyFont="1" applyFill="1" applyBorder="1" applyAlignment="1">
      <alignment horizontal="center" vertical="center"/>
    </xf>
    <xf numFmtId="0" fontId="49" fillId="20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8" fillId="20" borderId="10" xfId="0" applyNumberFormat="1" applyFont="1" applyFill="1" applyBorder="1" applyAlignment="1">
      <alignment horizontal="center" vertical="center" wrapText="1"/>
    </xf>
    <xf numFmtId="194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8" fillId="15" borderId="10" xfId="0" applyNumberFormat="1" applyFont="1" applyFill="1" applyBorder="1" applyAlignment="1">
      <alignment horizontal="center" vertical="center"/>
    </xf>
    <xf numFmtId="194" fontId="47" fillId="0" borderId="10" xfId="0" applyNumberFormat="1" applyFont="1" applyFill="1" applyBorder="1" applyAlignment="1">
      <alignment horizontal="center" vertical="center" wrapText="1"/>
    </xf>
    <xf numFmtId="3" fontId="49" fillId="24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94" fontId="48" fillId="15" borderId="10" xfId="0" applyNumberFormat="1" applyFont="1" applyFill="1" applyBorder="1" applyAlignment="1">
      <alignment horizontal="center" vertical="center"/>
    </xf>
    <xf numFmtId="194" fontId="48" fillId="2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194" fontId="49" fillId="2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1" fontId="51" fillId="15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15" borderId="10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1" fontId="52" fillId="15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0" fontId="46" fillId="26" borderId="15" xfId="0" applyFont="1" applyFill="1" applyBorder="1" applyAlignment="1">
      <alignment horizontal="center" vertical="center" wrapText="1"/>
    </xf>
    <xf numFmtId="0" fontId="50" fillId="15" borderId="15" xfId="0" applyFont="1" applyFill="1" applyBorder="1" applyAlignment="1">
      <alignment horizontal="center" vertical="center" wrapText="1"/>
    </xf>
    <xf numFmtId="0" fontId="50" fillId="20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 vertical="center" wrapText="1"/>
    </xf>
    <xf numFmtId="0" fontId="46" fillId="26" borderId="17" xfId="0" applyFont="1" applyFill="1" applyBorder="1" applyAlignment="1">
      <alignment horizontal="center" vertical="center" wrapText="1"/>
    </xf>
    <xf numFmtId="3" fontId="48" fillId="15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Fill="1" applyBorder="1" applyAlignment="1">
      <alignment horizontal="center" vertical="center"/>
    </xf>
    <xf numFmtId="3" fontId="48" fillId="20" borderId="18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/>
    </xf>
    <xf numFmtId="0" fontId="47" fillId="26" borderId="20" xfId="0" applyFont="1" applyFill="1" applyBorder="1" applyAlignment="1">
      <alignment horizontal="center" vertical="center" wrapText="1"/>
    </xf>
    <xf numFmtId="1" fontId="47" fillId="26" borderId="20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/>
    </xf>
    <xf numFmtId="3" fontId="47" fillId="26" borderId="20" xfId="0" applyNumberFormat="1" applyFont="1" applyFill="1" applyBorder="1" applyAlignment="1">
      <alignment horizontal="center" vertical="center"/>
    </xf>
    <xf numFmtId="3" fontId="47" fillId="26" borderId="21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1" fontId="46" fillId="0" borderId="0" xfId="0" applyNumberFormat="1" applyFont="1" applyAlignment="1">
      <alignment/>
    </xf>
    <xf numFmtId="0" fontId="50" fillId="15" borderId="10" xfId="0" applyFont="1" applyFill="1" applyBorder="1" applyAlignment="1">
      <alignment horizontal="center" vertical="center" wrapText="1"/>
    </xf>
    <xf numFmtId="0" fontId="50" fillId="20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center" vertical="center" wrapText="1"/>
    </xf>
    <xf numFmtId="0" fontId="46" fillId="1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26" borderId="10" xfId="0" applyFont="1" applyFill="1" applyBorder="1" applyAlignment="1">
      <alignment horizontal="center" vertical="center" wrapText="1"/>
    </xf>
    <xf numFmtId="1" fontId="47" fillId="26" borderId="10" xfId="0" applyNumberFormat="1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32" fillId="10" borderId="22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29" fillId="7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7" borderId="0" xfId="0" applyFont="1" applyFill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39" fillId="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workbookViewId="0" topLeftCell="A1">
      <selection activeCell="B3" sqref="B3:B27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16384" width="9.140625" style="3" customWidth="1"/>
  </cols>
  <sheetData>
    <row r="2" spans="1:2" s="1" customFormat="1" ht="48.75" customHeight="1">
      <c r="A2" s="30" t="s">
        <v>7</v>
      </c>
      <c r="B2" s="30" t="s">
        <v>581</v>
      </c>
    </row>
    <row r="3" spans="1:2" ht="15">
      <c r="A3" s="28">
        <v>1</v>
      </c>
      <c r="B3" s="29">
        <v>60</v>
      </c>
    </row>
    <row r="4" spans="1:2" ht="15">
      <c r="A4" s="28">
        <v>2</v>
      </c>
      <c r="B4" s="29">
        <v>54</v>
      </c>
    </row>
    <row r="5" spans="1:2" ht="15">
      <c r="A5" s="28">
        <v>3</v>
      </c>
      <c r="B5" s="29">
        <v>48</v>
      </c>
    </row>
    <row r="6" spans="1:2" ht="15">
      <c r="A6" s="28">
        <v>4</v>
      </c>
      <c r="B6" s="29">
        <v>43</v>
      </c>
    </row>
    <row r="7" spans="1:2" ht="15">
      <c r="A7" s="28">
        <v>5</v>
      </c>
      <c r="B7" s="29">
        <v>40</v>
      </c>
    </row>
    <row r="8" spans="1:13" ht="15">
      <c r="A8" s="28">
        <v>6</v>
      </c>
      <c r="B8" s="29">
        <v>38</v>
      </c>
      <c r="M8" s="27"/>
    </row>
    <row r="9" spans="1:2" ht="15">
      <c r="A9" s="28">
        <v>7</v>
      </c>
      <c r="B9" s="29">
        <v>36</v>
      </c>
    </row>
    <row r="10" spans="1:2" ht="15">
      <c r="A10" s="28">
        <v>8</v>
      </c>
      <c r="B10" s="29">
        <v>34</v>
      </c>
    </row>
    <row r="11" spans="1:2" ht="15">
      <c r="A11" s="28">
        <v>9</v>
      </c>
      <c r="B11" s="29">
        <v>32</v>
      </c>
    </row>
    <row r="12" spans="1:2" ht="15">
      <c r="A12" s="28">
        <v>10</v>
      </c>
      <c r="B12" s="29">
        <v>31</v>
      </c>
    </row>
    <row r="13" spans="1:2" ht="15">
      <c r="A13" s="28">
        <v>11</v>
      </c>
      <c r="B13" s="29">
        <v>30</v>
      </c>
    </row>
    <row r="14" spans="1:2" ht="15">
      <c r="A14" s="28">
        <v>12</v>
      </c>
      <c r="B14" s="29">
        <v>28</v>
      </c>
    </row>
    <row r="15" spans="1:2" ht="15">
      <c r="A15" s="28">
        <v>13</v>
      </c>
      <c r="B15" s="29">
        <v>26</v>
      </c>
    </row>
    <row r="16" spans="1:2" ht="15">
      <c r="A16" s="28">
        <v>14</v>
      </c>
      <c r="B16" s="29">
        <v>24</v>
      </c>
    </row>
    <row r="17" spans="1:2" ht="15">
      <c r="A17" s="28">
        <v>15</v>
      </c>
      <c r="B17" s="29">
        <v>22</v>
      </c>
    </row>
    <row r="18" spans="1:2" ht="15">
      <c r="A18" s="28">
        <v>16</v>
      </c>
      <c r="B18" s="29">
        <v>20</v>
      </c>
    </row>
    <row r="19" spans="1:2" ht="15">
      <c r="A19" s="28">
        <v>17</v>
      </c>
      <c r="B19" s="29">
        <v>18</v>
      </c>
    </row>
    <row r="20" spans="1:2" ht="15">
      <c r="A20" s="28">
        <v>18</v>
      </c>
      <c r="B20" s="29">
        <v>16</v>
      </c>
    </row>
    <row r="21" spans="1:2" ht="15">
      <c r="A21" s="28">
        <v>19</v>
      </c>
      <c r="B21" s="29">
        <v>14</v>
      </c>
    </row>
    <row r="22" spans="1:2" ht="15">
      <c r="A22" s="28">
        <v>20</v>
      </c>
      <c r="B22" s="29">
        <v>12</v>
      </c>
    </row>
    <row r="23" spans="1:2" ht="15">
      <c r="A23" s="28">
        <v>21</v>
      </c>
      <c r="B23" s="29">
        <v>10</v>
      </c>
    </row>
    <row r="24" spans="1:2" ht="15">
      <c r="A24" s="28">
        <v>22</v>
      </c>
      <c r="B24" s="29">
        <v>9</v>
      </c>
    </row>
    <row r="25" spans="1:2" ht="15">
      <c r="A25" s="28">
        <v>23</v>
      </c>
      <c r="B25" s="29">
        <v>8</v>
      </c>
    </row>
    <row r="26" spans="1:2" ht="15">
      <c r="A26" s="28">
        <v>24</v>
      </c>
      <c r="B26" s="29">
        <v>7</v>
      </c>
    </row>
    <row r="27" spans="1:2" ht="15">
      <c r="A27" s="28">
        <v>25</v>
      </c>
      <c r="B27" s="29">
        <v>6</v>
      </c>
    </row>
    <row r="28" spans="1:2" ht="15">
      <c r="A28" s="28">
        <v>26</v>
      </c>
      <c r="B28" s="29">
        <v>5</v>
      </c>
    </row>
    <row r="29" spans="1:2" ht="15">
      <c r="A29" s="28">
        <v>27</v>
      </c>
      <c r="B29" s="29">
        <v>4</v>
      </c>
    </row>
    <row r="30" spans="1:2" ht="15">
      <c r="A30" s="28">
        <v>28</v>
      </c>
      <c r="B30" s="29">
        <v>3</v>
      </c>
    </row>
    <row r="31" spans="1:2" ht="15">
      <c r="A31" s="28">
        <v>29</v>
      </c>
      <c r="B31" s="29">
        <v>2</v>
      </c>
    </row>
    <row r="32" spans="1:2" ht="15">
      <c r="A32" s="28">
        <v>30</v>
      </c>
      <c r="B32" s="29">
        <v>1</v>
      </c>
    </row>
    <row r="33" spans="1:2" ht="15">
      <c r="A33" s="28" t="s">
        <v>19</v>
      </c>
      <c r="B33" s="29">
        <v>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CJ201"/>
  <sheetViews>
    <sheetView zoomScale="75" zoomScaleNormal="75" workbookViewId="0" topLeftCell="A1">
      <pane xSplit="2" topLeftCell="F1" activePane="topRight" state="frozen"/>
      <selection pane="topLeft" activeCell="A155" sqref="A155"/>
      <selection pane="topRight" activeCell="N144" sqref="N144"/>
    </sheetView>
  </sheetViews>
  <sheetFormatPr defaultColWidth="9.140625" defaultRowHeight="12.75"/>
  <cols>
    <col min="1" max="1" width="8.8515625" style="3" customWidth="1"/>
    <col min="2" max="2" width="25.57421875" style="10" customWidth="1"/>
    <col min="3" max="3" width="12.00390625" style="10" customWidth="1"/>
    <col min="4" max="4" width="23.00390625" style="10" customWidth="1"/>
    <col min="5" max="5" width="20.00390625" style="3" customWidth="1"/>
    <col min="6" max="6" width="18.8515625" style="3" customWidth="1"/>
    <col min="7" max="7" width="17.140625" style="3" customWidth="1"/>
    <col min="8" max="8" width="19.140625" style="3" customWidth="1"/>
    <col min="9" max="9" width="17.140625" style="3" customWidth="1"/>
    <col min="10" max="10" width="17.00390625" style="3" customWidth="1"/>
    <col min="11" max="11" width="19.00390625" style="3" customWidth="1"/>
    <col min="12" max="12" width="17.140625" style="3" customWidth="1"/>
    <col min="13" max="13" width="16.421875" style="18" customWidth="1"/>
    <col min="89" max="16384" width="9.140625" style="3" customWidth="1"/>
  </cols>
  <sheetData>
    <row r="2" spans="2:7" ht="20.25" customHeight="1">
      <c r="B2" s="271" t="s">
        <v>8</v>
      </c>
      <c r="C2" s="271"/>
      <c r="D2" s="271"/>
      <c r="E2" s="271"/>
      <c r="F2" s="271"/>
      <c r="G2" s="271"/>
    </row>
    <row r="3" spans="2:7" ht="20.25">
      <c r="B3" s="271" t="s">
        <v>6</v>
      </c>
      <c r="C3" s="271"/>
      <c r="D3" s="271"/>
      <c r="E3" s="271"/>
      <c r="F3" s="271"/>
      <c r="G3" s="271"/>
    </row>
    <row r="4" spans="1:11" ht="15">
      <c r="A4" s="6"/>
      <c r="B4" s="5"/>
      <c r="C4" s="265" t="s">
        <v>9</v>
      </c>
      <c r="D4" s="266"/>
      <c r="E4" s="266"/>
      <c r="F4" s="269" t="s">
        <v>723</v>
      </c>
      <c r="G4" s="270"/>
      <c r="H4" s="270"/>
      <c r="I4" s="270"/>
      <c r="J4" s="270"/>
      <c r="K4" s="247"/>
    </row>
    <row r="5" spans="1:12" ht="42.75" customHeight="1">
      <c r="A5" s="267" t="s">
        <v>4</v>
      </c>
      <c r="B5" s="268"/>
      <c r="C5" s="265" t="s">
        <v>27</v>
      </c>
      <c r="D5" s="266"/>
      <c r="E5" s="266"/>
      <c r="F5" s="270"/>
      <c r="G5" s="270"/>
      <c r="H5" s="270"/>
      <c r="I5" s="270"/>
      <c r="J5" s="270"/>
      <c r="K5" s="247"/>
      <c r="L5" s="4"/>
    </row>
    <row r="6" spans="1:12" ht="15">
      <c r="A6" s="6"/>
      <c r="B6" s="6"/>
      <c r="C6" s="6"/>
      <c r="D6" s="5"/>
      <c r="E6" s="5"/>
      <c r="F6" s="5"/>
      <c r="G6" s="5"/>
      <c r="H6" s="4"/>
      <c r="I6" s="4"/>
      <c r="J6" s="4"/>
      <c r="K6" s="4"/>
      <c r="L6" s="4"/>
    </row>
    <row r="7" spans="1:12" ht="15">
      <c r="A7" s="238" t="s">
        <v>20</v>
      </c>
      <c r="B7" s="239"/>
      <c r="C7" s="239"/>
      <c r="E7" s="4"/>
      <c r="F7" s="4"/>
      <c r="G7" s="4"/>
      <c r="H7" s="4"/>
      <c r="I7" s="4"/>
      <c r="J7" s="4"/>
      <c r="K7" s="4"/>
      <c r="L7" s="4"/>
    </row>
    <row r="8" spans="1:13" ht="61.5" customHeight="1">
      <c r="A8" s="17" t="s">
        <v>3</v>
      </c>
      <c r="B8" s="17" t="s">
        <v>0</v>
      </c>
      <c r="C8" s="17" t="s">
        <v>1</v>
      </c>
      <c r="D8" s="17" t="s">
        <v>2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16</v>
      </c>
      <c r="K8" s="14" t="s">
        <v>15</v>
      </c>
      <c r="L8" s="13" t="s">
        <v>17</v>
      </c>
      <c r="M8" s="17" t="s">
        <v>18</v>
      </c>
    </row>
    <row r="9" spans="1:88" s="58" customFormat="1" ht="12.75">
      <c r="A9" s="47">
        <v>1</v>
      </c>
      <c r="B9" s="155" t="s">
        <v>194</v>
      </c>
      <c r="C9" s="48">
        <v>2000</v>
      </c>
      <c r="D9" s="33" t="s">
        <v>30</v>
      </c>
      <c r="E9" s="63">
        <v>68</v>
      </c>
      <c r="F9" s="63"/>
      <c r="G9" s="63">
        <v>60</v>
      </c>
      <c r="H9" s="33">
        <v>30</v>
      </c>
      <c r="I9" s="33">
        <v>60</v>
      </c>
      <c r="J9" s="33">
        <v>48</v>
      </c>
      <c r="K9" s="80">
        <v>54</v>
      </c>
      <c r="L9" s="62">
        <f aca="true" t="shared" si="0" ref="L9:L47">E9+F9+G9+H9+I9+J9+K9</f>
        <v>320</v>
      </c>
      <c r="M9" s="156">
        <f>L9-H9</f>
        <v>290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58" customFormat="1" ht="12.75">
      <c r="A10" s="47">
        <v>2</v>
      </c>
      <c r="B10" s="155" t="s">
        <v>58</v>
      </c>
      <c r="C10" s="33">
        <v>1999</v>
      </c>
      <c r="D10" s="33" t="s">
        <v>30</v>
      </c>
      <c r="E10" s="63">
        <v>12</v>
      </c>
      <c r="F10" s="63">
        <v>43</v>
      </c>
      <c r="G10" s="63">
        <v>54</v>
      </c>
      <c r="H10" s="33">
        <v>34</v>
      </c>
      <c r="I10" s="33">
        <v>43</v>
      </c>
      <c r="J10" s="33">
        <v>26</v>
      </c>
      <c r="K10" s="80">
        <v>40</v>
      </c>
      <c r="L10" s="62">
        <f t="shared" si="0"/>
        <v>252</v>
      </c>
      <c r="M10" s="156">
        <f>L10-E10-J10</f>
        <v>214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58" customFormat="1" ht="12.75">
      <c r="A11" s="47">
        <v>3</v>
      </c>
      <c r="B11" s="155" t="s">
        <v>45</v>
      </c>
      <c r="C11" s="33">
        <v>1999</v>
      </c>
      <c r="D11" s="33" t="s">
        <v>35</v>
      </c>
      <c r="E11" s="63">
        <v>34</v>
      </c>
      <c r="F11" s="63">
        <v>60</v>
      </c>
      <c r="G11" s="63"/>
      <c r="H11" s="33">
        <v>60</v>
      </c>
      <c r="I11" s="33">
        <v>54</v>
      </c>
      <c r="J11" s="33"/>
      <c r="K11" s="33"/>
      <c r="L11" s="62">
        <f t="shared" si="0"/>
        <v>208</v>
      </c>
      <c r="M11" s="156">
        <f aca="true" t="shared" si="1" ref="M11:M34">L11</f>
        <v>208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58" customFormat="1" ht="12.75">
      <c r="A12" s="33">
        <v>4</v>
      </c>
      <c r="B12" s="35" t="s">
        <v>47</v>
      </c>
      <c r="C12" s="33">
        <v>1999</v>
      </c>
      <c r="D12" s="33" t="s">
        <v>35</v>
      </c>
      <c r="E12" s="63">
        <v>31</v>
      </c>
      <c r="F12" s="63"/>
      <c r="G12" s="63"/>
      <c r="H12" s="33">
        <v>48</v>
      </c>
      <c r="I12" s="33">
        <v>60</v>
      </c>
      <c r="J12" s="33">
        <v>54</v>
      </c>
      <c r="K12" s="33"/>
      <c r="L12" s="62">
        <f t="shared" si="0"/>
        <v>193</v>
      </c>
      <c r="M12" s="62">
        <f t="shared" si="1"/>
        <v>193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58" customFormat="1" ht="12.75">
      <c r="A13" s="33">
        <v>5</v>
      </c>
      <c r="B13" s="35" t="s">
        <v>41</v>
      </c>
      <c r="C13" s="33">
        <v>1999</v>
      </c>
      <c r="D13" s="33" t="s">
        <v>30</v>
      </c>
      <c r="E13" s="63">
        <v>54</v>
      </c>
      <c r="F13" s="63"/>
      <c r="G13" s="63"/>
      <c r="H13" s="33">
        <v>43</v>
      </c>
      <c r="I13" s="33"/>
      <c r="J13" s="33">
        <v>43</v>
      </c>
      <c r="K13" s="80">
        <v>43</v>
      </c>
      <c r="L13" s="62">
        <f t="shared" si="0"/>
        <v>183</v>
      </c>
      <c r="M13" s="62">
        <f t="shared" si="1"/>
        <v>183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58" customFormat="1" ht="12.75">
      <c r="A14" s="33">
        <v>6</v>
      </c>
      <c r="B14" s="35" t="s">
        <v>51</v>
      </c>
      <c r="C14" s="33">
        <v>1999</v>
      </c>
      <c r="D14" s="33" t="s">
        <v>30</v>
      </c>
      <c r="E14" s="63">
        <v>24</v>
      </c>
      <c r="F14" s="63"/>
      <c r="G14" s="63"/>
      <c r="H14" s="33">
        <v>40</v>
      </c>
      <c r="I14" s="33"/>
      <c r="J14" s="33">
        <v>60</v>
      </c>
      <c r="K14" s="80">
        <v>48</v>
      </c>
      <c r="L14" s="62">
        <f t="shared" si="0"/>
        <v>172</v>
      </c>
      <c r="M14" s="62">
        <f t="shared" si="1"/>
        <v>172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58" customFormat="1" ht="12.75">
      <c r="A15" s="33">
        <v>7</v>
      </c>
      <c r="B15" s="35" t="s">
        <v>204</v>
      </c>
      <c r="C15" s="48">
        <v>2000</v>
      </c>
      <c r="D15" s="33" t="s">
        <v>32</v>
      </c>
      <c r="E15" s="63">
        <v>26</v>
      </c>
      <c r="F15" s="63">
        <v>40</v>
      </c>
      <c r="G15" s="63">
        <v>40</v>
      </c>
      <c r="H15" s="33">
        <v>24</v>
      </c>
      <c r="I15" s="33"/>
      <c r="J15" s="33"/>
      <c r="K15" s="33">
        <v>34</v>
      </c>
      <c r="L15" s="62">
        <f t="shared" si="0"/>
        <v>164</v>
      </c>
      <c r="M15" s="62">
        <f t="shared" si="1"/>
        <v>164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58" customFormat="1" ht="12.75">
      <c r="A16" s="33">
        <v>8</v>
      </c>
      <c r="B16" s="64" t="s">
        <v>310</v>
      </c>
      <c r="C16" s="63">
        <v>1999</v>
      </c>
      <c r="D16" s="63" t="s">
        <v>273</v>
      </c>
      <c r="E16" s="63"/>
      <c r="F16" s="63">
        <v>54</v>
      </c>
      <c r="G16" s="63">
        <v>48</v>
      </c>
      <c r="H16" s="63">
        <v>54</v>
      </c>
      <c r="I16" s="65"/>
      <c r="J16" s="65"/>
      <c r="K16" s="63"/>
      <c r="L16" s="62">
        <f t="shared" si="0"/>
        <v>156</v>
      </c>
      <c r="M16" s="62">
        <f t="shared" si="1"/>
        <v>156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58" customFormat="1" ht="12.75">
      <c r="A17" s="33">
        <v>9</v>
      </c>
      <c r="B17" s="35" t="s">
        <v>202</v>
      </c>
      <c r="C17" s="48">
        <v>2000</v>
      </c>
      <c r="D17" s="33" t="s">
        <v>35</v>
      </c>
      <c r="E17" s="63">
        <v>31</v>
      </c>
      <c r="F17" s="63">
        <v>30</v>
      </c>
      <c r="G17" s="63"/>
      <c r="H17" s="33">
        <v>19</v>
      </c>
      <c r="I17" s="33">
        <v>48</v>
      </c>
      <c r="J17" s="33">
        <v>28</v>
      </c>
      <c r="K17" s="33"/>
      <c r="L17" s="62">
        <f t="shared" si="0"/>
        <v>156</v>
      </c>
      <c r="M17" s="62">
        <f t="shared" si="1"/>
        <v>156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58" customFormat="1" ht="12.75">
      <c r="A18" s="33">
        <v>10</v>
      </c>
      <c r="B18" s="35" t="s">
        <v>197</v>
      </c>
      <c r="C18" s="48">
        <v>2000</v>
      </c>
      <c r="D18" s="33" t="s">
        <v>35</v>
      </c>
      <c r="E18" s="63">
        <v>50</v>
      </c>
      <c r="F18" s="63">
        <v>36</v>
      </c>
      <c r="G18" s="63"/>
      <c r="H18" s="33">
        <v>27</v>
      </c>
      <c r="I18" s="33">
        <v>36</v>
      </c>
      <c r="J18" s="33"/>
      <c r="K18" s="33"/>
      <c r="L18" s="62">
        <f t="shared" si="0"/>
        <v>149</v>
      </c>
      <c r="M18" s="62">
        <f t="shared" si="1"/>
        <v>149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58" customFormat="1" ht="12.75">
      <c r="A19" s="33">
        <v>11</v>
      </c>
      <c r="B19" s="35" t="s">
        <v>48</v>
      </c>
      <c r="C19" s="33">
        <v>1999</v>
      </c>
      <c r="D19" s="33" t="s">
        <v>35</v>
      </c>
      <c r="E19" s="63">
        <v>30</v>
      </c>
      <c r="F19" s="63">
        <v>48</v>
      </c>
      <c r="G19" s="63"/>
      <c r="H19" s="33"/>
      <c r="I19" s="33">
        <v>38</v>
      </c>
      <c r="J19" s="33">
        <v>31</v>
      </c>
      <c r="K19" s="33"/>
      <c r="L19" s="62">
        <f t="shared" si="0"/>
        <v>147</v>
      </c>
      <c r="M19" s="62">
        <f t="shared" si="1"/>
        <v>147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58" customFormat="1" ht="12.75">
      <c r="A20" s="33">
        <v>12</v>
      </c>
      <c r="B20" s="35" t="s">
        <v>198</v>
      </c>
      <c r="C20" s="48">
        <v>2000</v>
      </c>
      <c r="D20" s="33" t="s">
        <v>35</v>
      </c>
      <c r="E20" s="63">
        <v>48</v>
      </c>
      <c r="F20" s="63">
        <v>32</v>
      </c>
      <c r="G20" s="63"/>
      <c r="H20" s="33">
        <v>16</v>
      </c>
      <c r="I20" s="33">
        <v>38</v>
      </c>
      <c r="J20" s="33">
        <v>10</v>
      </c>
      <c r="K20" s="33"/>
      <c r="L20" s="62">
        <f t="shared" si="0"/>
        <v>144</v>
      </c>
      <c r="M20" s="62">
        <f t="shared" si="1"/>
        <v>144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58" customFormat="1" ht="12.75">
      <c r="A21" s="33">
        <v>13</v>
      </c>
      <c r="B21" s="35" t="s">
        <v>195</v>
      </c>
      <c r="C21" s="48">
        <v>2000</v>
      </c>
      <c r="D21" s="33" t="s">
        <v>35</v>
      </c>
      <c r="E21" s="63">
        <v>60</v>
      </c>
      <c r="F21" s="63"/>
      <c r="G21" s="63"/>
      <c r="H21" s="33"/>
      <c r="I21" s="33">
        <v>43</v>
      </c>
      <c r="J21" s="33">
        <v>34</v>
      </c>
      <c r="K21" s="33"/>
      <c r="L21" s="62">
        <f t="shared" si="0"/>
        <v>137</v>
      </c>
      <c r="M21" s="62">
        <f t="shared" si="1"/>
        <v>137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58" customFormat="1" ht="12.75">
      <c r="A22" s="33">
        <v>14</v>
      </c>
      <c r="B22" s="35" t="s">
        <v>622</v>
      </c>
      <c r="C22" s="48">
        <v>2000</v>
      </c>
      <c r="D22" s="33" t="s">
        <v>31</v>
      </c>
      <c r="E22" s="63">
        <v>54</v>
      </c>
      <c r="F22" s="63"/>
      <c r="G22" s="63"/>
      <c r="H22" s="33"/>
      <c r="I22" s="33"/>
      <c r="J22" s="33">
        <v>32</v>
      </c>
      <c r="K22" s="80">
        <v>38</v>
      </c>
      <c r="L22" s="62">
        <f t="shared" si="0"/>
        <v>124</v>
      </c>
      <c r="M22" s="62">
        <f t="shared" si="1"/>
        <v>124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58" customFormat="1" ht="12.75">
      <c r="A23" s="33">
        <v>15</v>
      </c>
      <c r="B23" s="35" t="s">
        <v>53</v>
      </c>
      <c r="C23" s="33">
        <v>1999</v>
      </c>
      <c r="D23" s="33" t="s">
        <v>31</v>
      </c>
      <c r="E23" s="63">
        <v>22</v>
      </c>
      <c r="F23" s="63"/>
      <c r="G23" s="63"/>
      <c r="H23" s="33"/>
      <c r="I23" s="33"/>
      <c r="J23" s="33">
        <v>40</v>
      </c>
      <c r="K23" s="80">
        <v>60</v>
      </c>
      <c r="L23" s="62">
        <f t="shared" si="0"/>
        <v>122</v>
      </c>
      <c r="M23" s="62">
        <f t="shared" si="1"/>
        <v>122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58" customFormat="1" ht="12.75">
      <c r="A24" s="33">
        <v>16</v>
      </c>
      <c r="B24" s="35" t="s">
        <v>467</v>
      </c>
      <c r="C24" s="33">
        <v>2000</v>
      </c>
      <c r="D24" s="33" t="s">
        <v>243</v>
      </c>
      <c r="E24" s="63"/>
      <c r="F24" s="63"/>
      <c r="G24" s="63">
        <v>43</v>
      </c>
      <c r="H24" s="33">
        <v>22</v>
      </c>
      <c r="I24" s="33">
        <v>32</v>
      </c>
      <c r="J24" s="33">
        <v>24</v>
      </c>
      <c r="K24" s="33"/>
      <c r="L24" s="62">
        <f t="shared" si="0"/>
        <v>121</v>
      </c>
      <c r="M24" s="62">
        <f t="shared" si="1"/>
        <v>121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58" customFormat="1" ht="12.75">
      <c r="A25" s="33">
        <v>17</v>
      </c>
      <c r="B25" s="35" t="s">
        <v>200</v>
      </c>
      <c r="C25" s="48">
        <v>2000</v>
      </c>
      <c r="D25" s="33" t="s">
        <v>35</v>
      </c>
      <c r="E25" s="63">
        <v>32</v>
      </c>
      <c r="F25" s="63">
        <v>34</v>
      </c>
      <c r="G25" s="63"/>
      <c r="H25" s="33">
        <v>20</v>
      </c>
      <c r="I25" s="33">
        <v>31</v>
      </c>
      <c r="J25" s="33"/>
      <c r="K25" s="33"/>
      <c r="L25" s="62">
        <f t="shared" si="0"/>
        <v>117</v>
      </c>
      <c r="M25" s="62">
        <f t="shared" si="1"/>
        <v>117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58" customFormat="1" ht="12.75">
      <c r="A26" s="33">
        <v>18</v>
      </c>
      <c r="B26" s="35" t="s">
        <v>591</v>
      </c>
      <c r="C26" s="33">
        <v>1999</v>
      </c>
      <c r="D26" s="33" t="s">
        <v>35</v>
      </c>
      <c r="E26" s="63">
        <v>28</v>
      </c>
      <c r="F26" s="63"/>
      <c r="G26" s="63"/>
      <c r="H26" s="33">
        <v>38</v>
      </c>
      <c r="I26" s="33">
        <v>48</v>
      </c>
      <c r="J26" s="33"/>
      <c r="K26" s="33"/>
      <c r="L26" s="62">
        <f t="shared" si="0"/>
        <v>114</v>
      </c>
      <c r="M26" s="62">
        <f t="shared" si="1"/>
        <v>114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58" customFormat="1" ht="12.75">
      <c r="A27" s="33">
        <v>19</v>
      </c>
      <c r="B27" s="35" t="s">
        <v>471</v>
      </c>
      <c r="C27" s="33">
        <v>1999</v>
      </c>
      <c r="D27" s="33" t="s">
        <v>173</v>
      </c>
      <c r="E27" s="63"/>
      <c r="F27" s="63"/>
      <c r="G27" s="63">
        <v>26</v>
      </c>
      <c r="H27" s="33">
        <v>24</v>
      </c>
      <c r="I27" s="33">
        <v>32</v>
      </c>
      <c r="J27" s="33">
        <v>7</v>
      </c>
      <c r="K27" s="33">
        <v>22</v>
      </c>
      <c r="L27" s="62">
        <f t="shared" si="0"/>
        <v>111</v>
      </c>
      <c r="M27" s="62">
        <f t="shared" si="1"/>
        <v>111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58" customFormat="1" ht="12.75">
      <c r="A28" s="33">
        <v>20</v>
      </c>
      <c r="B28" s="35" t="s">
        <v>210</v>
      </c>
      <c r="C28" s="48">
        <v>2000</v>
      </c>
      <c r="D28" s="33" t="s">
        <v>32</v>
      </c>
      <c r="E28" s="63">
        <v>8</v>
      </c>
      <c r="F28" s="63">
        <v>31</v>
      </c>
      <c r="G28" s="63">
        <v>36</v>
      </c>
      <c r="H28" s="33">
        <v>18</v>
      </c>
      <c r="I28" s="33"/>
      <c r="J28" s="33"/>
      <c r="K28" s="33">
        <v>16</v>
      </c>
      <c r="L28" s="62">
        <f t="shared" si="0"/>
        <v>109</v>
      </c>
      <c r="M28" s="62">
        <f t="shared" si="1"/>
        <v>109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58" customFormat="1" ht="12.75">
      <c r="A29" s="33">
        <v>21</v>
      </c>
      <c r="B29" s="108" t="s">
        <v>537</v>
      </c>
      <c r="C29" s="130">
        <v>1999</v>
      </c>
      <c r="D29" s="130" t="s">
        <v>31</v>
      </c>
      <c r="E29" s="130"/>
      <c r="F29" s="131"/>
      <c r="G29" s="130"/>
      <c r="H29" s="130">
        <v>28</v>
      </c>
      <c r="I29" s="33">
        <v>31</v>
      </c>
      <c r="J29" s="33">
        <v>18</v>
      </c>
      <c r="K29" s="33">
        <v>28</v>
      </c>
      <c r="L29" s="62">
        <f t="shared" si="0"/>
        <v>105</v>
      </c>
      <c r="M29" s="62">
        <f t="shared" si="1"/>
        <v>105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58" customFormat="1" ht="12.75">
      <c r="A30" s="33">
        <v>22</v>
      </c>
      <c r="B30" s="35" t="s">
        <v>211</v>
      </c>
      <c r="C30" s="48">
        <v>2000</v>
      </c>
      <c r="D30" s="33" t="s">
        <v>32</v>
      </c>
      <c r="E30" s="63">
        <v>7</v>
      </c>
      <c r="F30" s="63">
        <v>28</v>
      </c>
      <c r="G30" s="63">
        <v>34</v>
      </c>
      <c r="H30" s="33"/>
      <c r="I30" s="33"/>
      <c r="J30" s="33"/>
      <c r="K30" s="33">
        <v>31</v>
      </c>
      <c r="L30" s="62">
        <f t="shared" si="0"/>
        <v>100</v>
      </c>
      <c r="M30" s="62">
        <f t="shared" si="1"/>
        <v>100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58" customFormat="1" ht="12.75">
      <c r="A31" s="33">
        <v>23</v>
      </c>
      <c r="B31" s="35" t="s">
        <v>63</v>
      </c>
      <c r="C31" s="33">
        <v>1999</v>
      </c>
      <c r="D31" s="33" t="s">
        <v>30</v>
      </c>
      <c r="E31" s="63">
        <v>6</v>
      </c>
      <c r="F31" s="63"/>
      <c r="G31" s="63">
        <v>32</v>
      </c>
      <c r="H31" s="33">
        <v>30</v>
      </c>
      <c r="I31" s="33">
        <v>28</v>
      </c>
      <c r="J31" s="33">
        <v>2</v>
      </c>
      <c r="K31" s="33"/>
      <c r="L31" s="62">
        <f t="shared" si="0"/>
        <v>98</v>
      </c>
      <c r="M31" s="62">
        <f t="shared" si="1"/>
        <v>98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58" customFormat="1" ht="12.75">
      <c r="A32" s="33">
        <v>24</v>
      </c>
      <c r="B32" s="35" t="s">
        <v>54</v>
      </c>
      <c r="C32" s="33">
        <v>1999</v>
      </c>
      <c r="D32" s="33" t="s">
        <v>35</v>
      </c>
      <c r="E32" s="63">
        <v>20</v>
      </c>
      <c r="F32" s="63"/>
      <c r="G32" s="63"/>
      <c r="H32" s="33">
        <v>36</v>
      </c>
      <c r="I32" s="33">
        <v>36</v>
      </c>
      <c r="J32" s="33"/>
      <c r="K32" s="33"/>
      <c r="L32" s="62">
        <f t="shared" si="0"/>
        <v>92</v>
      </c>
      <c r="M32" s="62">
        <f t="shared" si="1"/>
        <v>92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58" customFormat="1" ht="12.75">
      <c r="A33" s="33">
        <v>25</v>
      </c>
      <c r="B33" s="35" t="s">
        <v>207</v>
      </c>
      <c r="C33" s="48">
        <v>2000</v>
      </c>
      <c r="D33" s="33" t="s">
        <v>35</v>
      </c>
      <c r="E33" s="63">
        <v>12</v>
      </c>
      <c r="F33" s="63">
        <v>38</v>
      </c>
      <c r="G33" s="63"/>
      <c r="H33" s="33">
        <v>17</v>
      </c>
      <c r="I33" s="33">
        <v>24</v>
      </c>
      <c r="J33" s="33"/>
      <c r="K33" s="33"/>
      <c r="L33" s="62">
        <f t="shared" si="0"/>
        <v>91</v>
      </c>
      <c r="M33" s="62">
        <f t="shared" si="1"/>
        <v>91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58" customFormat="1" ht="12.75">
      <c r="A34" s="33">
        <v>27</v>
      </c>
      <c r="B34" s="108" t="s">
        <v>535</v>
      </c>
      <c r="C34" s="130">
        <v>1999</v>
      </c>
      <c r="D34" s="130" t="s">
        <v>35</v>
      </c>
      <c r="E34" s="130"/>
      <c r="F34" s="131"/>
      <c r="G34" s="130"/>
      <c r="H34" s="130">
        <v>31</v>
      </c>
      <c r="I34" s="33">
        <v>34</v>
      </c>
      <c r="J34" s="33">
        <v>20</v>
      </c>
      <c r="K34" s="33"/>
      <c r="L34" s="62">
        <f t="shared" si="0"/>
        <v>85</v>
      </c>
      <c r="M34" s="62">
        <f t="shared" si="1"/>
        <v>85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58" customFormat="1" ht="12.75">
      <c r="A35" s="33">
        <v>29</v>
      </c>
      <c r="B35" s="35" t="s">
        <v>213</v>
      </c>
      <c r="C35" s="48">
        <v>2000</v>
      </c>
      <c r="D35" s="33" t="s">
        <v>35</v>
      </c>
      <c r="E35" s="63">
        <v>6</v>
      </c>
      <c r="F35" s="63">
        <v>24</v>
      </c>
      <c r="G35" s="63"/>
      <c r="H35" s="33">
        <v>12</v>
      </c>
      <c r="I35" s="33">
        <v>26</v>
      </c>
      <c r="J35" s="33">
        <v>1</v>
      </c>
      <c r="K35" s="33">
        <v>14</v>
      </c>
      <c r="L35" s="62">
        <f t="shared" si="0"/>
        <v>83</v>
      </c>
      <c r="M35" s="62">
        <f>L35-J35</f>
        <v>82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58" customFormat="1" ht="12.75">
      <c r="A36" s="33">
        <v>31</v>
      </c>
      <c r="B36" s="108" t="s">
        <v>523</v>
      </c>
      <c r="C36" s="130">
        <v>2000</v>
      </c>
      <c r="D36" s="130" t="s">
        <v>173</v>
      </c>
      <c r="E36" s="130"/>
      <c r="F36" s="132"/>
      <c r="G36" s="130"/>
      <c r="H36" s="133">
        <f>'IV этап Лыжня зовет'!H33</f>
        <v>16</v>
      </c>
      <c r="I36" s="33">
        <v>34</v>
      </c>
      <c r="J36" s="33"/>
      <c r="K36" s="33">
        <v>24</v>
      </c>
      <c r="L36" s="62">
        <f t="shared" si="0"/>
        <v>74</v>
      </c>
      <c r="M36" s="62">
        <f aca="true" t="shared" si="2" ref="M36:M47">L36</f>
        <v>74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58" customFormat="1" ht="12.75">
      <c r="A37" s="33">
        <v>32</v>
      </c>
      <c r="B37" s="108" t="s">
        <v>524</v>
      </c>
      <c r="C37" s="130">
        <v>2000</v>
      </c>
      <c r="D37" s="130" t="s">
        <v>243</v>
      </c>
      <c r="E37" s="130"/>
      <c r="F37" s="132"/>
      <c r="G37" s="130"/>
      <c r="H37" s="133">
        <f>'IV этап Лыжня зовет'!H34</f>
        <v>15</v>
      </c>
      <c r="I37" s="33">
        <v>40</v>
      </c>
      <c r="J37" s="33">
        <v>14</v>
      </c>
      <c r="K37" s="33"/>
      <c r="L37" s="62">
        <f t="shared" si="0"/>
        <v>69</v>
      </c>
      <c r="M37" s="62">
        <f t="shared" si="2"/>
        <v>69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58" customFormat="1" ht="12.75">
      <c r="A38" s="33">
        <v>33</v>
      </c>
      <c r="B38" s="35" t="s">
        <v>205</v>
      </c>
      <c r="C38" s="48">
        <v>2000</v>
      </c>
      <c r="D38" s="33" t="s">
        <v>35</v>
      </c>
      <c r="E38" s="63">
        <v>16</v>
      </c>
      <c r="F38" s="63"/>
      <c r="G38" s="63"/>
      <c r="H38" s="33">
        <v>13</v>
      </c>
      <c r="I38" s="33">
        <v>30</v>
      </c>
      <c r="J38" s="33">
        <v>9</v>
      </c>
      <c r="K38" s="33"/>
      <c r="L38" s="62">
        <f t="shared" si="0"/>
        <v>68</v>
      </c>
      <c r="M38" s="62">
        <f t="shared" si="2"/>
        <v>68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58" customFormat="1" ht="12.75">
      <c r="A39" s="33">
        <v>35</v>
      </c>
      <c r="B39" s="35" t="s">
        <v>215</v>
      </c>
      <c r="C39" s="48">
        <v>2000</v>
      </c>
      <c r="D39" s="33" t="s">
        <v>30</v>
      </c>
      <c r="E39" s="63">
        <v>2</v>
      </c>
      <c r="F39" s="63"/>
      <c r="G39" s="63">
        <v>28</v>
      </c>
      <c r="H39" s="33">
        <v>10</v>
      </c>
      <c r="I39" s="33">
        <v>22</v>
      </c>
      <c r="J39" s="33">
        <v>1</v>
      </c>
      <c r="K39" s="33"/>
      <c r="L39" s="62">
        <f t="shared" si="0"/>
        <v>63</v>
      </c>
      <c r="M39" s="62">
        <f t="shared" si="2"/>
        <v>63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58" customFormat="1" ht="12.75">
      <c r="A40" s="33">
        <v>36</v>
      </c>
      <c r="B40" s="35" t="s">
        <v>65</v>
      </c>
      <c r="C40" s="33">
        <v>1999</v>
      </c>
      <c r="D40" s="33" t="s">
        <v>35</v>
      </c>
      <c r="E40" s="63">
        <v>4</v>
      </c>
      <c r="F40" s="63"/>
      <c r="G40" s="63"/>
      <c r="H40" s="33">
        <v>26</v>
      </c>
      <c r="I40" s="33">
        <v>30</v>
      </c>
      <c r="J40" s="33"/>
      <c r="K40" s="33"/>
      <c r="L40" s="62">
        <f t="shared" si="0"/>
        <v>60</v>
      </c>
      <c r="M40" s="62">
        <f t="shared" si="2"/>
        <v>60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58" customFormat="1" ht="12.75">
      <c r="A41" s="33">
        <v>37</v>
      </c>
      <c r="B41" s="35" t="s">
        <v>59</v>
      </c>
      <c r="C41" s="33">
        <v>1999</v>
      </c>
      <c r="D41" s="33" t="s">
        <v>35</v>
      </c>
      <c r="E41" s="63">
        <v>10</v>
      </c>
      <c r="F41" s="63"/>
      <c r="G41" s="63"/>
      <c r="H41" s="33">
        <v>22</v>
      </c>
      <c r="I41" s="33">
        <v>26</v>
      </c>
      <c r="J41" s="33"/>
      <c r="K41" s="33"/>
      <c r="L41" s="62">
        <f t="shared" si="0"/>
        <v>58</v>
      </c>
      <c r="M41" s="62">
        <f t="shared" si="2"/>
        <v>58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58" customFormat="1" ht="12.75">
      <c r="A42" s="33">
        <v>39</v>
      </c>
      <c r="B42" s="35" t="s">
        <v>55</v>
      </c>
      <c r="C42" s="33">
        <v>1999</v>
      </c>
      <c r="D42" s="33" t="s">
        <v>35</v>
      </c>
      <c r="E42" s="63">
        <v>18</v>
      </c>
      <c r="F42" s="63"/>
      <c r="G42" s="63"/>
      <c r="H42" s="33">
        <v>32</v>
      </c>
      <c r="I42" s="33"/>
      <c r="J42" s="33"/>
      <c r="K42" s="33"/>
      <c r="L42" s="62">
        <f t="shared" si="0"/>
        <v>50</v>
      </c>
      <c r="M42" s="62">
        <f t="shared" si="2"/>
        <v>50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58" customFormat="1" ht="12.75">
      <c r="A43" s="33">
        <v>40</v>
      </c>
      <c r="B43" s="35" t="s">
        <v>206</v>
      </c>
      <c r="C43" s="48">
        <v>2000</v>
      </c>
      <c r="D43" s="33" t="s">
        <v>35</v>
      </c>
      <c r="E43" s="63">
        <v>14</v>
      </c>
      <c r="F43" s="63"/>
      <c r="G43" s="63"/>
      <c r="H43" s="33">
        <v>14</v>
      </c>
      <c r="I43" s="33">
        <v>20</v>
      </c>
      <c r="J43" s="33">
        <v>1</v>
      </c>
      <c r="K43" s="33"/>
      <c r="L43" s="62">
        <f t="shared" si="0"/>
        <v>49</v>
      </c>
      <c r="M43" s="62">
        <f t="shared" si="2"/>
        <v>49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58" customFormat="1" ht="12.75">
      <c r="A44" s="33">
        <v>41</v>
      </c>
      <c r="B44" s="35" t="s">
        <v>470</v>
      </c>
      <c r="C44" s="33">
        <v>2000</v>
      </c>
      <c r="D44" s="33" t="s">
        <v>31</v>
      </c>
      <c r="E44" s="63"/>
      <c r="F44" s="63"/>
      <c r="G44" s="63">
        <v>30</v>
      </c>
      <c r="H44" s="33"/>
      <c r="I44" s="33"/>
      <c r="J44" s="33">
        <v>1</v>
      </c>
      <c r="K44" s="33">
        <v>18</v>
      </c>
      <c r="L44" s="62">
        <f t="shared" si="0"/>
        <v>49</v>
      </c>
      <c r="M44" s="62">
        <f t="shared" si="2"/>
        <v>49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58" customFormat="1" ht="12.75">
      <c r="A45" s="33">
        <v>42</v>
      </c>
      <c r="B45" s="35" t="s">
        <v>472</v>
      </c>
      <c r="C45" s="33">
        <v>2000</v>
      </c>
      <c r="D45" s="33" t="s">
        <v>173</v>
      </c>
      <c r="E45" s="63"/>
      <c r="F45" s="63"/>
      <c r="G45" s="63">
        <v>24</v>
      </c>
      <c r="H45" s="33">
        <v>8</v>
      </c>
      <c r="I45" s="33">
        <v>14</v>
      </c>
      <c r="J45" s="33"/>
      <c r="K45" s="33"/>
      <c r="L45" s="62">
        <f t="shared" si="0"/>
        <v>46</v>
      </c>
      <c r="M45" s="62">
        <f t="shared" si="2"/>
        <v>46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58" customFormat="1" ht="12.75">
      <c r="A46" s="33">
        <v>46</v>
      </c>
      <c r="B46" s="108" t="s">
        <v>527</v>
      </c>
      <c r="C46" s="130">
        <v>2000</v>
      </c>
      <c r="D46" s="130" t="s">
        <v>33</v>
      </c>
      <c r="E46" s="130"/>
      <c r="F46" s="132"/>
      <c r="G46" s="130"/>
      <c r="H46" s="133">
        <f>'IV этап Лыжня зовет'!H40</f>
        <v>9</v>
      </c>
      <c r="I46" s="33">
        <v>18</v>
      </c>
      <c r="J46" s="33">
        <v>1</v>
      </c>
      <c r="K46" s="33">
        <v>12</v>
      </c>
      <c r="L46" s="62">
        <f t="shared" si="0"/>
        <v>40</v>
      </c>
      <c r="M46" s="62">
        <f t="shared" si="2"/>
        <v>40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42" customFormat="1" ht="12.75">
      <c r="A47" s="33">
        <v>54</v>
      </c>
      <c r="B47" s="35" t="s">
        <v>218</v>
      </c>
      <c r="C47" s="48">
        <v>2000</v>
      </c>
      <c r="D47" s="33" t="s">
        <v>35</v>
      </c>
      <c r="E47" s="63">
        <v>1</v>
      </c>
      <c r="F47" s="63"/>
      <c r="G47" s="63"/>
      <c r="H47" s="33"/>
      <c r="I47" s="33">
        <v>16</v>
      </c>
      <c r="J47" s="33">
        <v>1</v>
      </c>
      <c r="K47" s="33"/>
      <c r="L47" s="62">
        <f t="shared" si="0"/>
        <v>18</v>
      </c>
      <c r="M47" s="62">
        <f t="shared" si="2"/>
        <v>18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9" spans="1:12" ht="15">
      <c r="A49" s="238" t="s">
        <v>21</v>
      </c>
      <c r="B49" s="239"/>
      <c r="C49" s="239"/>
      <c r="E49" s="4"/>
      <c r="F49" s="4"/>
      <c r="G49" s="4"/>
      <c r="H49" s="4"/>
      <c r="I49" s="4"/>
      <c r="J49" s="4"/>
      <c r="K49" s="4"/>
      <c r="L49" s="4"/>
    </row>
    <row r="50" spans="1:13" ht="60">
      <c r="A50" s="17" t="s">
        <v>3</v>
      </c>
      <c r="B50" s="17" t="s">
        <v>0</v>
      </c>
      <c r="C50" s="17" t="s">
        <v>1</v>
      </c>
      <c r="D50" s="17" t="s">
        <v>2</v>
      </c>
      <c r="E50" s="14" t="s">
        <v>10</v>
      </c>
      <c r="F50" s="14" t="s">
        <v>11</v>
      </c>
      <c r="G50" s="14" t="s">
        <v>12</v>
      </c>
      <c r="H50" s="14" t="s">
        <v>13</v>
      </c>
      <c r="I50" s="14" t="s">
        <v>14</v>
      </c>
      <c r="J50" s="14" t="s">
        <v>16</v>
      </c>
      <c r="K50" s="14" t="s">
        <v>15</v>
      </c>
      <c r="L50" s="13" t="s">
        <v>17</v>
      </c>
      <c r="M50" s="17" t="s">
        <v>18</v>
      </c>
    </row>
    <row r="51" spans="1:88" s="58" customFormat="1" ht="12.75">
      <c r="A51" s="47">
        <v>1</v>
      </c>
      <c r="B51" s="155" t="s">
        <v>79</v>
      </c>
      <c r="C51" s="33">
        <v>1997</v>
      </c>
      <c r="D51" s="33" t="s">
        <v>33</v>
      </c>
      <c r="E51" s="62">
        <v>32</v>
      </c>
      <c r="F51" s="63">
        <v>48</v>
      </c>
      <c r="G51" s="33">
        <v>54</v>
      </c>
      <c r="H51" s="33">
        <v>90</v>
      </c>
      <c r="I51" s="33"/>
      <c r="J51" s="33">
        <v>54</v>
      </c>
      <c r="K51" s="33">
        <v>48</v>
      </c>
      <c r="L51" s="62">
        <f aca="true" t="shared" si="3" ref="L51:L76">E51+F51+G51+H51+I51+J51+K51</f>
        <v>326</v>
      </c>
      <c r="M51" s="156">
        <f>L51-E51</f>
        <v>294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58" customFormat="1" ht="12.75">
      <c r="A52" s="47">
        <v>2</v>
      </c>
      <c r="B52" s="155" t="s">
        <v>70</v>
      </c>
      <c r="C52" s="33">
        <v>1997</v>
      </c>
      <c r="D52" s="33" t="s">
        <v>35</v>
      </c>
      <c r="E52" s="62">
        <v>68</v>
      </c>
      <c r="F52" s="63">
        <v>60</v>
      </c>
      <c r="G52" s="33"/>
      <c r="H52" s="33">
        <v>81</v>
      </c>
      <c r="I52" s="33"/>
      <c r="J52" s="33"/>
      <c r="K52" s="33">
        <v>60</v>
      </c>
      <c r="L52" s="62">
        <f t="shared" si="3"/>
        <v>269</v>
      </c>
      <c r="M52" s="156">
        <f>L52</f>
        <v>269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58" customFormat="1" ht="12.75">
      <c r="A53" s="47">
        <v>3</v>
      </c>
      <c r="B53" s="155" t="s">
        <v>481</v>
      </c>
      <c r="C53" s="33">
        <v>1998</v>
      </c>
      <c r="D53" s="33" t="s">
        <v>173</v>
      </c>
      <c r="E53" s="62"/>
      <c r="F53" s="63"/>
      <c r="G53" s="33">
        <v>48</v>
      </c>
      <c r="H53" s="33">
        <v>40</v>
      </c>
      <c r="I53" s="33">
        <v>60</v>
      </c>
      <c r="J53" s="33">
        <v>48</v>
      </c>
      <c r="K53" s="33">
        <v>43</v>
      </c>
      <c r="L53" s="62">
        <f t="shared" si="3"/>
        <v>239</v>
      </c>
      <c r="M53" s="156">
        <f>L53</f>
        <v>239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58" customFormat="1" ht="12.75">
      <c r="A54" s="33">
        <v>4</v>
      </c>
      <c r="B54" s="35" t="s">
        <v>71</v>
      </c>
      <c r="C54" s="33">
        <v>1997</v>
      </c>
      <c r="D54" s="33" t="s">
        <v>35</v>
      </c>
      <c r="E54" s="62">
        <v>60</v>
      </c>
      <c r="F54" s="63"/>
      <c r="G54" s="33"/>
      <c r="H54" s="33">
        <v>72</v>
      </c>
      <c r="I54" s="33">
        <v>40</v>
      </c>
      <c r="J54" s="33"/>
      <c r="K54" s="33">
        <v>54</v>
      </c>
      <c r="L54" s="62">
        <f t="shared" si="3"/>
        <v>226</v>
      </c>
      <c r="M54" s="62">
        <f>L54</f>
        <v>226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s="58" customFormat="1" ht="12.75">
      <c r="A55" s="33">
        <v>5</v>
      </c>
      <c r="B55" s="35" t="s">
        <v>38</v>
      </c>
      <c r="C55" s="33">
        <v>1998</v>
      </c>
      <c r="D55" s="33" t="s">
        <v>35</v>
      </c>
      <c r="E55" s="62">
        <v>75</v>
      </c>
      <c r="F55" s="63">
        <v>54</v>
      </c>
      <c r="G55" s="33"/>
      <c r="H55" s="33">
        <v>48</v>
      </c>
      <c r="I55" s="33">
        <v>48</v>
      </c>
      <c r="J55" s="33"/>
      <c r="K55" s="33"/>
      <c r="L55" s="62">
        <f t="shared" si="3"/>
        <v>225</v>
      </c>
      <c r="M55" s="62">
        <f>L55</f>
        <v>225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s="58" customFormat="1" ht="12.75">
      <c r="A56" s="33">
        <v>6</v>
      </c>
      <c r="B56" s="35" t="s">
        <v>80</v>
      </c>
      <c r="C56" s="33">
        <v>1997</v>
      </c>
      <c r="D56" s="33" t="s">
        <v>31</v>
      </c>
      <c r="E56" s="62">
        <v>31</v>
      </c>
      <c r="F56" s="63">
        <v>40</v>
      </c>
      <c r="G56" s="33">
        <v>60</v>
      </c>
      <c r="H56" s="33">
        <v>60</v>
      </c>
      <c r="I56" s="33">
        <v>26</v>
      </c>
      <c r="J56" s="33">
        <v>30</v>
      </c>
      <c r="K56" s="33"/>
      <c r="L56" s="62">
        <f t="shared" si="3"/>
        <v>247</v>
      </c>
      <c r="M56" s="62">
        <f>L56-I56</f>
        <v>221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s="58" customFormat="1" ht="12.75">
      <c r="A57" s="33">
        <v>7</v>
      </c>
      <c r="B57" s="35" t="s">
        <v>39</v>
      </c>
      <c r="C57" s="33">
        <v>1998</v>
      </c>
      <c r="D57" s="33" t="s">
        <v>31</v>
      </c>
      <c r="E57" s="62">
        <v>68</v>
      </c>
      <c r="F57" s="63">
        <v>43</v>
      </c>
      <c r="G57" s="33"/>
      <c r="H57" s="33">
        <v>32</v>
      </c>
      <c r="I57" s="33"/>
      <c r="J57" s="33">
        <v>32</v>
      </c>
      <c r="K57" s="33">
        <v>38</v>
      </c>
      <c r="L57" s="62">
        <f t="shared" si="3"/>
        <v>213</v>
      </c>
      <c r="M57" s="62">
        <f>L57</f>
        <v>213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s="58" customFormat="1" ht="12.75">
      <c r="A58" s="33">
        <v>8</v>
      </c>
      <c r="B58" s="35" t="s">
        <v>81</v>
      </c>
      <c r="C58" s="33">
        <v>1997</v>
      </c>
      <c r="D58" s="33" t="s">
        <v>30</v>
      </c>
      <c r="E58" s="62">
        <v>30</v>
      </c>
      <c r="F58" s="63">
        <v>36</v>
      </c>
      <c r="G58" s="33">
        <v>38</v>
      </c>
      <c r="H58" s="33">
        <v>65</v>
      </c>
      <c r="I58" s="33">
        <v>31</v>
      </c>
      <c r="J58" s="33">
        <v>28</v>
      </c>
      <c r="K58" s="33">
        <v>31</v>
      </c>
      <c r="L58" s="62">
        <f t="shared" si="3"/>
        <v>259</v>
      </c>
      <c r="M58" s="62">
        <f>L58-J58-E58</f>
        <v>201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58" customFormat="1" ht="12.75">
      <c r="A59" s="33">
        <v>9</v>
      </c>
      <c r="B59" s="35" t="s">
        <v>42</v>
      </c>
      <c r="C59" s="33">
        <v>1998</v>
      </c>
      <c r="D59" s="33" t="s">
        <v>30</v>
      </c>
      <c r="E59" s="62">
        <v>50</v>
      </c>
      <c r="F59" s="63"/>
      <c r="G59" s="33"/>
      <c r="H59" s="33">
        <v>43</v>
      </c>
      <c r="I59" s="33">
        <v>32</v>
      </c>
      <c r="J59" s="33">
        <v>36</v>
      </c>
      <c r="K59" s="33">
        <v>36</v>
      </c>
      <c r="L59" s="62">
        <f t="shared" si="3"/>
        <v>197</v>
      </c>
      <c r="M59" s="62">
        <f aca="true" t="shared" si="4" ref="M59:M66">L59</f>
        <v>197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s="58" customFormat="1" ht="12.75">
      <c r="A60" s="33">
        <v>10</v>
      </c>
      <c r="B60" s="35" t="s">
        <v>43</v>
      </c>
      <c r="C60" s="33">
        <v>1998</v>
      </c>
      <c r="D60" s="33" t="s">
        <v>35</v>
      </c>
      <c r="E60" s="62">
        <v>48</v>
      </c>
      <c r="F60" s="63"/>
      <c r="G60" s="33"/>
      <c r="H60" s="33">
        <v>38</v>
      </c>
      <c r="I60" s="33">
        <v>54</v>
      </c>
      <c r="J60" s="33">
        <v>43</v>
      </c>
      <c r="K60" s="33"/>
      <c r="L60" s="62">
        <f t="shared" si="3"/>
        <v>183</v>
      </c>
      <c r="M60" s="62">
        <f t="shared" si="4"/>
        <v>183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s="58" customFormat="1" ht="12.75">
      <c r="A61" s="33">
        <v>11</v>
      </c>
      <c r="B61" s="35" t="s">
        <v>40</v>
      </c>
      <c r="C61" s="33">
        <v>1998</v>
      </c>
      <c r="D61" s="33" t="s">
        <v>30</v>
      </c>
      <c r="E61" s="62">
        <v>60</v>
      </c>
      <c r="F61" s="63"/>
      <c r="G61" s="33"/>
      <c r="H61" s="33">
        <v>60</v>
      </c>
      <c r="I61" s="33"/>
      <c r="J61" s="33">
        <v>60</v>
      </c>
      <c r="K61" s="33"/>
      <c r="L61" s="62">
        <f t="shared" si="3"/>
        <v>180</v>
      </c>
      <c r="M61" s="62">
        <f t="shared" si="4"/>
        <v>180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s="58" customFormat="1" ht="12.75">
      <c r="A62" s="33">
        <v>12</v>
      </c>
      <c r="B62" s="35" t="s">
        <v>483</v>
      </c>
      <c r="C62" s="33">
        <v>1998</v>
      </c>
      <c r="D62" s="33" t="s">
        <v>31</v>
      </c>
      <c r="E62" s="62"/>
      <c r="F62" s="63"/>
      <c r="G62" s="33">
        <v>36</v>
      </c>
      <c r="H62" s="33">
        <v>31</v>
      </c>
      <c r="I62" s="33">
        <v>38</v>
      </c>
      <c r="J62" s="33">
        <v>40</v>
      </c>
      <c r="K62" s="33">
        <v>34</v>
      </c>
      <c r="L62" s="62">
        <f t="shared" si="3"/>
        <v>179</v>
      </c>
      <c r="M62" s="62">
        <f t="shared" si="4"/>
        <v>179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s="58" customFormat="1" ht="12.75">
      <c r="A63" s="33">
        <v>13</v>
      </c>
      <c r="B63" s="35" t="s">
        <v>73</v>
      </c>
      <c r="C63" s="33">
        <v>1997</v>
      </c>
      <c r="D63" s="33" t="s">
        <v>35</v>
      </c>
      <c r="E63" s="62">
        <v>54</v>
      </c>
      <c r="F63" s="63">
        <v>34</v>
      </c>
      <c r="G63" s="33"/>
      <c r="H63" s="33">
        <v>54</v>
      </c>
      <c r="I63" s="33">
        <v>34</v>
      </c>
      <c r="J63" s="33"/>
      <c r="K63" s="33"/>
      <c r="L63" s="62">
        <f t="shared" si="3"/>
        <v>176</v>
      </c>
      <c r="M63" s="62">
        <f t="shared" si="4"/>
        <v>176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s="58" customFormat="1" ht="12.75">
      <c r="A64" s="33">
        <v>14</v>
      </c>
      <c r="B64" s="35" t="s">
        <v>83</v>
      </c>
      <c r="C64" s="33">
        <v>1997</v>
      </c>
      <c r="D64" s="33" t="s">
        <v>35</v>
      </c>
      <c r="E64" s="62">
        <v>26</v>
      </c>
      <c r="F64" s="63">
        <v>32</v>
      </c>
      <c r="G64" s="33"/>
      <c r="H64" s="33">
        <v>57</v>
      </c>
      <c r="I64" s="33">
        <v>30</v>
      </c>
      <c r="J64" s="33">
        <v>24</v>
      </c>
      <c r="K64" s="33"/>
      <c r="L64" s="62">
        <f t="shared" si="3"/>
        <v>169</v>
      </c>
      <c r="M64" s="62">
        <f t="shared" si="4"/>
        <v>169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s="58" customFormat="1" ht="12.75">
      <c r="A65" s="33">
        <v>15</v>
      </c>
      <c r="B65" s="35" t="s">
        <v>44</v>
      </c>
      <c r="C65" s="33">
        <v>1998</v>
      </c>
      <c r="D65" s="33" t="s">
        <v>35</v>
      </c>
      <c r="E65" s="62">
        <v>45</v>
      </c>
      <c r="F65" s="63"/>
      <c r="G65" s="33"/>
      <c r="H65" s="33">
        <v>34</v>
      </c>
      <c r="I65" s="33">
        <v>43</v>
      </c>
      <c r="J65" s="33">
        <v>38</v>
      </c>
      <c r="K65" s="33"/>
      <c r="L65" s="62">
        <f t="shared" si="3"/>
        <v>160</v>
      </c>
      <c r="M65" s="62">
        <f t="shared" si="4"/>
        <v>160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s="58" customFormat="1" ht="12.75">
      <c r="A66" s="33">
        <v>16</v>
      </c>
      <c r="B66" s="35" t="s">
        <v>294</v>
      </c>
      <c r="C66" s="33">
        <v>1998</v>
      </c>
      <c r="D66" s="33" t="s">
        <v>273</v>
      </c>
      <c r="E66" s="62"/>
      <c r="F66" s="63">
        <v>38</v>
      </c>
      <c r="G66" s="33">
        <v>40</v>
      </c>
      <c r="H66" s="33">
        <v>54</v>
      </c>
      <c r="I66" s="33"/>
      <c r="J66" s="33">
        <v>26</v>
      </c>
      <c r="K66" s="33"/>
      <c r="L66" s="62">
        <f t="shared" si="3"/>
        <v>158</v>
      </c>
      <c r="M66" s="62">
        <f t="shared" si="4"/>
        <v>158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s="58" customFormat="1" ht="12.75">
      <c r="A67" s="33">
        <v>17</v>
      </c>
      <c r="B67" s="35" t="s">
        <v>56</v>
      </c>
      <c r="C67" s="33">
        <v>1998</v>
      </c>
      <c r="D67" s="33" t="s">
        <v>33</v>
      </c>
      <c r="E67" s="62">
        <v>16</v>
      </c>
      <c r="F67" s="63">
        <v>31</v>
      </c>
      <c r="G67" s="33">
        <v>32</v>
      </c>
      <c r="H67" s="33">
        <v>30</v>
      </c>
      <c r="I67" s="33">
        <v>24</v>
      </c>
      <c r="J67" s="33">
        <v>22</v>
      </c>
      <c r="K67" s="33">
        <v>28</v>
      </c>
      <c r="L67" s="62">
        <f t="shared" si="3"/>
        <v>183</v>
      </c>
      <c r="M67" s="62">
        <f>L67-E67-J67</f>
        <v>145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s="58" customFormat="1" ht="12.75">
      <c r="A68" s="33">
        <v>18</v>
      </c>
      <c r="B68" s="35" t="s">
        <v>82</v>
      </c>
      <c r="C68" s="33">
        <v>1997</v>
      </c>
      <c r="D68" s="33" t="s">
        <v>35</v>
      </c>
      <c r="E68" s="62">
        <v>28</v>
      </c>
      <c r="F68" s="63">
        <v>30</v>
      </c>
      <c r="G68" s="33"/>
      <c r="H68" s="33">
        <v>51</v>
      </c>
      <c r="I68" s="33">
        <v>28</v>
      </c>
      <c r="J68" s="33"/>
      <c r="K68" s="33"/>
      <c r="L68" s="62">
        <f t="shared" si="3"/>
        <v>137</v>
      </c>
      <c r="M68" s="62">
        <f aca="true" t="shared" si="5" ref="M68:M76">L68</f>
        <v>137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88" s="58" customFormat="1" ht="12.75">
      <c r="A69" s="33">
        <v>19</v>
      </c>
      <c r="B69" s="35" t="s">
        <v>487</v>
      </c>
      <c r="C69" s="33">
        <v>1998</v>
      </c>
      <c r="D69" s="33" t="s">
        <v>173</v>
      </c>
      <c r="E69" s="62"/>
      <c r="F69" s="63"/>
      <c r="G69" s="33">
        <v>28</v>
      </c>
      <c r="H69" s="33">
        <v>26</v>
      </c>
      <c r="I69" s="33">
        <v>24</v>
      </c>
      <c r="J69" s="33">
        <v>20</v>
      </c>
      <c r="K69" s="33">
        <v>26</v>
      </c>
      <c r="L69" s="62">
        <f t="shared" si="3"/>
        <v>124</v>
      </c>
      <c r="M69" s="62">
        <f t="shared" si="5"/>
        <v>124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1:88" s="58" customFormat="1" ht="12.75">
      <c r="A70" s="33">
        <v>20</v>
      </c>
      <c r="B70" s="35" t="s">
        <v>78</v>
      </c>
      <c r="C70" s="33">
        <v>1997</v>
      </c>
      <c r="D70" s="33" t="s">
        <v>30</v>
      </c>
      <c r="E70" s="62">
        <v>34</v>
      </c>
      <c r="F70" s="63"/>
      <c r="G70" s="33">
        <v>43</v>
      </c>
      <c r="H70" s="33"/>
      <c r="I70" s="33"/>
      <c r="J70" s="33">
        <v>34</v>
      </c>
      <c r="K70" s="33"/>
      <c r="L70" s="62">
        <f t="shared" si="3"/>
        <v>111</v>
      </c>
      <c r="M70" s="62">
        <f t="shared" si="5"/>
        <v>111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1:88" s="58" customFormat="1" ht="12.75">
      <c r="A71" s="33">
        <v>21</v>
      </c>
      <c r="B71" s="35" t="s">
        <v>46</v>
      </c>
      <c r="C71" s="33">
        <v>1998</v>
      </c>
      <c r="D71" s="33" t="s">
        <v>31</v>
      </c>
      <c r="E71" s="62">
        <v>32</v>
      </c>
      <c r="F71" s="63"/>
      <c r="G71" s="33"/>
      <c r="H71" s="33"/>
      <c r="I71" s="33"/>
      <c r="J71" s="33">
        <v>31</v>
      </c>
      <c r="K71" s="33">
        <v>32</v>
      </c>
      <c r="L71" s="62">
        <f t="shared" si="3"/>
        <v>95</v>
      </c>
      <c r="M71" s="62">
        <f t="shared" si="5"/>
        <v>95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88" s="58" customFormat="1" ht="12.75">
      <c r="A72" s="33">
        <v>22</v>
      </c>
      <c r="B72" s="35" t="s">
        <v>305</v>
      </c>
      <c r="C72" s="33">
        <v>1997</v>
      </c>
      <c r="D72" s="33" t="s">
        <v>251</v>
      </c>
      <c r="E72" s="62"/>
      <c r="F72" s="63">
        <v>28</v>
      </c>
      <c r="G72" s="33"/>
      <c r="H72" s="33">
        <v>48</v>
      </c>
      <c r="I72" s="33">
        <v>18</v>
      </c>
      <c r="J72" s="33"/>
      <c r="K72" s="33"/>
      <c r="L72" s="62">
        <f t="shared" si="3"/>
        <v>94</v>
      </c>
      <c r="M72" s="62">
        <f t="shared" si="5"/>
        <v>94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1:88" s="58" customFormat="1" ht="12.75">
      <c r="A73" s="33">
        <v>23</v>
      </c>
      <c r="B73" s="35" t="s">
        <v>57</v>
      </c>
      <c r="C73" s="33">
        <v>1998</v>
      </c>
      <c r="D73" s="33" t="s">
        <v>32</v>
      </c>
      <c r="E73" s="62">
        <v>14</v>
      </c>
      <c r="F73" s="63"/>
      <c r="G73" s="33">
        <v>31</v>
      </c>
      <c r="H73" s="33">
        <v>28</v>
      </c>
      <c r="I73" s="33"/>
      <c r="J73" s="33"/>
      <c r="K73" s="33">
        <v>20</v>
      </c>
      <c r="L73" s="62">
        <f t="shared" si="3"/>
        <v>93</v>
      </c>
      <c r="M73" s="62">
        <f t="shared" si="5"/>
        <v>93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s="58" customFormat="1" ht="12.75">
      <c r="A74" s="33">
        <v>24</v>
      </c>
      <c r="B74" s="35" t="s">
        <v>86</v>
      </c>
      <c r="C74" s="33">
        <v>1997</v>
      </c>
      <c r="D74" s="33" t="s">
        <v>32</v>
      </c>
      <c r="E74" s="62">
        <v>20</v>
      </c>
      <c r="F74" s="63">
        <v>26</v>
      </c>
      <c r="G74" s="33">
        <v>30</v>
      </c>
      <c r="H74" s="33"/>
      <c r="I74" s="33"/>
      <c r="J74" s="33"/>
      <c r="K74" s="33"/>
      <c r="L74" s="62">
        <f t="shared" si="3"/>
        <v>76</v>
      </c>
      <c r="M74" s="62">
        <f t="shared" si="5"/>
        <v>76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s="58" customFormat="1" ht="12.75">
      <c r="A75" s="33">
        <v>27</v>
      </c>
      <c r="B75" s="35" t="s">
        <v>49</v>
      </c>
      <c r="C75" s="33">
        <v>1998</v>
      </c>
      <c r="D75" s="33" t="s">
        <v>35</v>
      </c>
      <c r="E75" s="62">
        <v>26</v>
      </c>
      <c r="F75" s="63">
        <v>24</v>
      </c>
      <c r="G75" s="33"/>
      <c r="H75" s="33">
        <v>24</v>
      </c>
      <c r="I75" s="33"/>
      <c r="J75" s="33"/>
      <c r="K75" s="33"/>
      <c r="L75" s="62">
        <f t="shared" si="3"/>
        <v>74</v>
      </c>
      <c r="M75" s="62">
        <f t="shared" si="5"/>
        <v>74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s="58" customFormat="1" ht="12.75">
      <c r="A76" s="33">
        <v>28</v>
      </c>
      <c r="B76" s="35" t="s">
        <v>488</v>
      </c>
      <c r="C76" s="33">
        <v>1997</v>
      </c>
      <c r="D76" s="33" t="s">
        <v>31</v>
      </c>
      <c r="E76" s="62"/>
      <c r="F76" s="63"/>
      <c r="G76" s="33">
        <v>26</v>
      </c>
      <c r="H76" s="33"/>
      <c r="I76" s="33"/>
      <c r="J76" s="33">
        <v>18</v>
      </c>
      <c r="K76" s="33">
        <v>22</v>
      </c>
      <c r="L76" s="62">
        <f t="shared" si="3"/>
        <v>66</v>
      </c>
      <c r="M76" s="62">
        <f t="shared" si="5"/>
        <v>66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s="58" customFormat="1" ht="12.75">
      <c r="A77" s="42"/>
      <c r="B77" s="123"/>
      <c r="C77" s="124"/>
      <c r="D77" s="110"/>
      <c r="E77" s="110"/>
      <c r="F77" s="122"/>
      <c r="G77" s="110"/>
      <c r="I77" s="110"/>
      <c r="J77" s="42"/>
      <c r="K77" s="42"/>
      <c r="L77" s="70"/>
      <c r="M77" s="4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12" ht="15">
      <c r="A78" s="238" t="s">
        <v>22</v>
      </c>
      <c r="B78" s="239"/>
      <c r="C78" s="239"/>
      <c r="E78" s="4"/>
      <c r="F78" s="4"/>
      <c r="G78" s="4"/>
      <c r="H78" s="4"/>
      <c r="I78" s="4"/>
      <c r="J78" s="4"/>
      <c r="K78" s="4"/>
      <c r="L78" s="4"/>
    </row>
    <row r="79" spans="1:13" ht="60">
      <c r="A79" s="17" t="s">
        <v>3</v>
      </c>
      <c r="B79" s="17" t="s">
        <v>0</v>
      </c>
      <c r="C79" s="17" t="s">
        <v>1</v>
      </c>
      <c r="D79" s="17" t="s">
        <v>2</v>
      </c>
      <c r="E79" s="14" t="s">
        <v>10</v>
      </c>
      <c r="F79" s="14" t="s">
        <v>11</v>
      </c>
      <c r="G79" s="14" t="s">
        <v>12</v>
      </c>
      <c r="H79" s="14" t="s">
        <v>13</v>
      </c>
      <c r="I79" s="14" t="s">
        <v>14</v>
      </c>
      <c r="J79" s="14" t="s">
        <v>16</v>
      </c>
      <c r="K79" s="14" t="s">
        <v>15</v>
      </c>
      <c r="L79" s="13" t="s">
        <v>17</v>
      </c>
      <c r="M79" s="17" t="s">
        <v>18</v>
      </c>
    </row>
    <row r="80" spans="1:88" s="58" customFormat="1" ht="12.75">
      <c r="A80" s="47">
        <v>1</v>
      </c>
      <c r="B80" s="155" t="s">
        <v>77</v>
      </c>
      <c r="C80" s="33">
        <v>1996</v>
      </c>
      <c r="D80" s="33" t="s">
        <v>30</v>
      </c>
      <c r="E80" s="62">
        <v>45</v>
      </c>
      <c r="F80" s="63">
        <v>43</v>
      </c>
      <c r="G80" s="33">
        <v>60</v>
      </c>
      <c r="H80" s="33">
        <v>40</v>
      </c>
      <c r="I80" s="130">
        <v>54</v>
      </c>
      <c r="J80" s="33">
        <v>54</v>
      </c>
      <c r="K80" s="33"/>
      <c r="L80" s="62">
        <f aca="true" t="shared" si="6" ref="L80:L89">E80+F80+G80+H80+I80+J80+K80</f>
        <v>296</v>
      </c>
      <c r="M80" s="156">
        <f>L80-F80</f>
        <v>253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s="58" customFormat="1" ht="12.75">
      <c r="A81" s="47">
        <v>2</v>
      </c>
      <c r="B81" s="155" t="s">
        <v>91</v>
      </c>
      <c r="C81" s="33">
        <v>1989</v>
      </c>
      <c r="D81" s="33" t="s">
        <v>35</v>
      </c>
      <c r="E81" s="62">
        <v>68</v>
      </c>
      <c r="F81" s="63"/>
      <c r="G81" s="33"/>
      <c r="H81" s="33">
        <v>60</v>
      </c>
      <c r="I81" s="33"/>
      <c r="J81" s="33">
        <v>60</v>
      </c>
      <c r="K81" s="33">
        <v>60</v>
      </c>
      <c r="L81" s="62">
        <f t="shared" si="6"/>
        <v>248</v>
      </c>
      <c r="M81" s="156">
        <f aca="true" t="shared" si="7" ref="M81:M89">L81</f>
        <v>248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88" s="58" customFormat="1" ht="12.75">
      <c r="A82" s="47">
        <v>3</v>
      </c>
      <c r="B82" s="155" t="s">
        <v>98</v>
      </c>
      <c r="C82" s="33">
        <v>1989</v>
      </c>
      <c r="D82" s="33" t="s">
        <v>31</v>
      </c>
      <c r="E82" s="62">
        <v>32</v>
      </c>
      <c r="F82" s="63">
        <v>36</v>
      </c>
      <c r="G82" s="33"/>
      <c r="H82" s="33"/>
      <c r="I82" s="33">
        <v>38</v>
      </c>
      <c r="J82" s="33">
        <v>34</v>
      </c>
      <c r="K82" s="33">
        <v>43</v>
      </c>
      <c r="L82" s="62">
        <f t="shared" si="6"/>
        <v>183</v>
      </c>
      <c r="M82" s="156">
        <f t="shared" si="7"/>
        <v>183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1:88" s="58" customFormat="1" ht="12.75">
      <c r="A83" s="33">
        <v>4</v>
      </c>
      <c r="B83" s="35" t="s">
        <v>96</v>
      </c>
      <c r="C83" s="33">
        <v>1991</v>
      </c>
      <c r="D83" s="33" t="s">
        <v>31</v>
      </c>
      <c r="E83" s="62">
        <v>45</v>
      </c>
      <c r="F83" s="63">
        <v>38</v>
      </c>
      <c r="G83" s="33"/>
      <c r="H83" s="33"/>
      <c r="I83" s="33"/>
      <c r="J83" s="33">
        <v>40</v>
      </c>
      <c r="K83" s="33">
        <v>48</v>
      </c>
      <c r="L83" s="62">
        <f t="shared" si="6"/>
        <v>171</v>
      </c>
      <c r="M83" s="62">
        <f t="shared" si="7"/>
        <v>171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1:88" s="58" customFormat="1" ht="12.75">
      <c r="A84" s="33">
        <v>5</v>
      </c>
      <c r="B84" s="35" t="s">
        <v>282</v>
      </c>
      <c r="C84" s="33">
        <v>1995</v>
      </c>
      <c r="D84" s="33" t="s">
        <v>31</v>
      </c>
      <c r="E84" s="62"/>
      <c r="F84" s="63">
        <v>34</v>
      </c>
      <c r="G84" s="33">
        <v>54</v>
      </c>
      <c r="H84" s="33">
        <v>31</v>
      </c>
      <c r="I84" s="33"/>
      <c r="J84" s="33">
        <v>38</v>
      </c>
      <c r="K84" s="33"/>
      <c r="L84" s="62">
        <f t="shared" si="6"/>
        <v>157</v>
      </c>
      <c r="M84" s="62">
        <f t="shared" si="7"/>
        <v>157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1:88" s="58" customFormat="1" ht="12.75">
      <c r="A85" s="33">
        <v>6</v>
      </c>
      <c r="B85" s="35" t="s">
        <v>491</v>
      </c>
      <c r="C85" s="33">
        <v>1996</v>
      </c>
      <c r="D85" s="33" t="s">
        <v>173</v>
      </c>
      <c r="E85" s="62"/>
      <c r="F85" s="63"/>
      <c r="G85" s="33">
        <v>43</v>
      </c>
      <c r="H85" s="33">
        <v>32</v>
      </c>
      <c r="I85" s="33">
        <v>40</v>
      </c>
      <c r="J85" s="33">
        <v>36</v>
      </c>
      <c r="K85" s="33"/>
      <c r="L85" s="62">
        <f t="shared" si="6"/>
        <v>151</v>
      </c>
      <c r="M85" s="62">
        <f t="shared" si="7"/>
        <v>151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88" s="58" customFormat="1" ht="12.75">
      <c r="A86" s="33">
        <v>7</v>
      </c>
      <c r="B86" s="35" t="s">
        <v>540</v>
      </c>
      <c r="C86" s="33">
        <v>1996</v>
      </c>
      <c r="D86" s="33" t="s">
        <v>532</v>
      </c>
      <c r="E86" s="33"/>
      <c r="F86" s="132"/>
      <c r="G86" s="130"/>
      <c r="H86" s="130">
        <v>36</v>
      </c>
      <c r="I86" s="33">
        <v>48</v>
      </c>
      <c r="J86" s="33"/>
      <c r="K86" s="33">
        <v>54</v>
      </c>
      <c r="L86" s="62">
        <f t="shared" si="6"/>
        <v>138</v>
      </c>
      <c r="M86" s="62">
        <f t="shared" si="7"/>
        <v>138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1:88" s="58" customFormat="1" ht="12.75">
      <c r="A87" s="33">
        <v>8</v>
      </c>
      <c r="B87" s="35" t="s">
        <v>284</v>
      </c>
      <c r="C87" s="33">
        <v>1992</v>
      </c>
      <c r="D87" s="33" t="s">
        <v>31</v>
      </c>
      <c r="E87" s="62"/>
      <c r="F87" s="63">
        <v>32</v>
      </c>
      <c r="G87" s="33">
        <v>40</v>
      </c>
      <c r="H87" s="33">
        <v>30</v>
      </c>
      <c r="I87" s="33"/>
      <c r="J87" s="33">
        <v>32</v>
      </c>
      <c r="K87" s="33"/>
      <c r="L87" s="62">
        <f t="shared" si="6"/>
        <v>134</v>
      </c>
      <c r="M87" s="62">
        <f t="shared" si="7"/>
        <v>134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88" s="58" customFormat="1" ht="12.75">
      <c r="A88" s="33">
        <v>9</v>
      </c>
      <c r="B88" s="35" t="s">
        <v>277</v>
      </c>
      <c r="C88" s="33">
        <v>1990</v>
      </c>
      <c r="D88" s="33" t="s">
        <v>243</v>
      </c>
      <c r="E88" s="62"/>
      <c r="F88" s="63">
        <v>40</v>
      </c>
      <c r="G88" s="33"/>
      <c r="H88" s="33">
        <v>43</v>
      </c>
      <c r="I88" s="33"/>
      <c r="J88" s="33">
        <v>43</v>
      </c>
      <c r="K88" s="33"/>
      <c r="L88" s="62">
        <f t="shared" si="6"/>
        <v>126</v>
      </c>
      <c r="M88" s="62">
        <f t="shared" si="7"/>
        <v>126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1:88" s="58" customFormat="1" ht="12.75">
      <c r="A89" s="33">
        <v>12</v>
      </c>
      <c r="B89" s="35" t="s">
        <v>493</v>
      </c>
      <c r="C89" s="33">
        <v>1994</v>
      </c>
      <c r="D89" s="33" t="s">
        <v>173</v>
      </c>
      <c r="E89" s="62"/>
      <c r="F89" s="63"/>
      <c r="G89" s="33">
        <v>36</v>
      </c>
      <c r="H89" s="33">
        <v>34</v>
      </c>
      <c r="I89" s="33">
        <v>34</v>
      </c>
      <c r="J89" s="33"/>
      <c r="K89" s="33"/>
      <c r="L89" s="62">
        <f t="shared" si="6"/>
        <v>104</v>
      </c>
      <c r="M89" s="62">
        <f t="shared" si="7"/>
        <v>104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ht="12.75">
      <c r="M90" s="26"/>
    </row>
    <row r="91" spans="1:12" ht="15">
      <c r="A91" s="238" t="s">
        <v>23</v>
      </c>
      <c r="B91" s="239"/>
      <c r="C91" s="239"/>
      <c r="E91" s="9"/>
      <c r="F91" s="9"/>
      <c r="G91" s="9"/>
      <c r="H91" s="9"/>
      <c r="I91" s="9"/>
      <c r="J91" s="9"/>
      <c r="K91" s="9"/>
      <c r="L91" s="7"/>
    </row>
    <row r="92" spans="1:13" ht="60">
      <c r="A92" s="17" t="s">
        <v>3</v>
      </c>
      <c r="B92" s="17" t="s">
        <v>0</v>
      </c>
      <c r="C92" s="17" t="s">
        <v>1</v>
      </c>
      <c r="D92" s="17" t="s">
        <v>2</v>
      </c>
      <c r="E92" s="14" t="s">
        <v>10</v>
      </c>
      <c r="F92" s="14" t="s">
        <v>11</v>
      </c>
      <c r="G92" s="14" t="s">
        <v>12</v>
      </c>
      <c r="H92" s="14" t="s">
        <v>13</v>
      </c>
      <c r="I92" s="14" t="s">
        <v>14</v>
      </c>
      <c r="J92" s="14" t="s">
        <v>16</v>
      </c>
      <c r="K92" s="14" t="s">
        <v>15</v>
      </c>
      <c r="L92" s="13" t="s">
        <v>17</v>
      </c>
      <c r="M92" s="17" t="s">
        <v>18</v>
      </c>
    </row>
    <row r="93" spans="1:88" s="58" customFormat="1" ht="12.75">
      <c r="A93" s="47">
        <v>1</v>
      </c>
      <c r="B93" s="155" t="s">
        <v>103</v>
      </c>
      <c r="C93" s="33">
        <v>1978</v>
      </c>
      <c r="D93" s="33" t="s">
        <v>31</v>
      </c>
      <c r="E93" s="62">
        <v>54</v>
      </c>
      <c r="F93" s="63">
        <v>60</v>
      </c>
      <c r="G93" s="33">
        <v>60</v>
      </c>
      <c r="H93" s="33">
        <v>54</v>
      </c>
      <c r="I93" s="33">
        <v>43</v>
      </c>
      <c r="J93" s="33">
        <v>48</v>
      </c>
      <c r="K93" s="33">
        <v>54</v>
      </c>
      <c r="L93" s="62">
        <f aca="true" t="shared" si="8" ref="L93:L99">E93+F93+G93+H93+I93+J93+K93</f>
        <v>373</v>
      </c>
      <c r="M93" s="156">
        <f>L93-I93-J93</f>
        <v>282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</row>
    <row r="94" spans="1:88" s="58" customFormat="1" ht="12.75">
      <c r="A94" s="47">
        <v>2</v>
      </c>
      <c r="B94" s="155" t="s">
        <v>105</v>
      </c>
      <c r="C94" s="33">
        <v>1983</v>
      </c>
      <c r="D94" s="33" t="s">
        <v>33</v>
      </c>
      <c r="E94" s="62">
        <v>48</v>
      </c>
      <c r="F94" s="63">
        <v>54</v>
      </c>
      <c r="G94" s="33">
        <v>48</v>
      </c>
      <c r="H94" s="33">
        <v>48</v>
      </c>
      <c r="I94" s="33">
        <v>54</v>
      </c>
      <c r="J94" s="33">
        <v>54</v>
      </c>
      <c r="K94" s="33">
        <v>40</v>
      </c>
      <c r="L94" s="62">
        <f t="shared" si="8"/>
        <v>346</v>
      </c>
      <c r="M94" s="156">
        <f>L94-K94-E94</f>
        <v>258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</row>
    <row r="95" spans="1:88" s="58" customFormat="1" ht="12.75">
      <c r="A95" s="47">
        <v>3</v>
      </c>
      <c r="B95" s="155" t="s">
        <v>100</v>
      </c>
      <c r="C95" s="33">
        <v>1980</v>
      </c>
      <c r="D95" s="33" t="s">
        <v>35</v>
      </c>
      <c r="E95" s="62">
        <v>75</v>
      </c>
      <c r="F95" s="63"/>
      <c r="G95" s="33"/>
      <c r="H95" s="33">
        <v>60</v>
      </c>
      <c r="I95" s="33"/>
      <c r="J95" s="33">
        <v>60</v>
      </c>
      <c r="K95" s="33">
        <v>60</v>
      </c>
      <c r="L95" s="62">
        <f t="shared" si="8"/>
        <v>255</v>
      </c>
      <c r="M95" s="156">
        <f>L95</f>
        <v>255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</row>
    <row r="96" spans="1:88" s="58" customFormat="1" ht="12.75">
      <c r="A96" s="33">
        <v>4</v>
      </c>
      <c r="B96" s="35" t="s">
        <v>109</v>
      </c>
      <c r="C96" s="33">
        <v>1979</v>
      </c>
      <c r="D96" s="33" t="s">
        <v>31</v>
      </c>
      <c r="E96" s="62">
        <v>31</v>
      </c>
      <c r="F96" s="63">
        <v>43</v>
      </c>
      <c r="G96" s="33">
        <v>43</v>
      </c>
      <c r="H96" s="33"/>
      <c r="I96" s="33">
        <v>60</v>
      </c>
      <c r="J96" s="33">
        <v>43</v>
      </c>
      <c r="K96" s="33">
        <v>48</v>
      </c>
      <c r="L96" s="62">
        <f t="shared" si="8"/>
        <v>268</v>
      </c>
      <c r="M96" s="62">
        <f>L96-E96</f>
        <v>237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</row>
    <row r="97" spans="1:88" s="58" customFormat="1" ht="12.75">
      <c r="A97" s="33">
        <v>5</v>
      </c>
      <c r="B97" s="35" t="s">
        <v>107</v>
      </c>
      <c r="C97" s="33">
        <v>1978</v>
      </c>
      <c r="D97" s="33" t="s">
        <v>31</v>
      </c>
      <c r="E97" s="62">
        <v>34</v>
      </c>
      <c r="F97" s="63">
        <v>48</v>
      </c>
      <c r="G97" s="33">
        <v>54</v>
      </c>
      <c r="H97" s="33"/>
      <c r="I97" s="33"/>
      <c r="J97" s="33">
        <v>40</v>
      </c>
      <c r="K97" s="33"/>
      <c r="L97" s="62">
        <f t="shared" si="8"/>
        <v>176</v>
      </c>
      <c r="M97" s="62">
        <f>L97</f>
        <v>176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</row>
    <row r="98" spans="1:88" s="58" customFormat="1" ht="12.75">
      <c r="A98" s="33">
        <v>6</v>
      </c>
      <c r="B98" s="35" t="s">
        <v>106</v>
      </c>
      <c r="C98" s="33">
        <v>1977</v>
      </c>
      <c r="D98" s="33" t="s">
        <v>35</v>
      </c>
      <c r="E98" s="62">
        <v>36</v>
      </c>
      <c r="F98" s="63"/>
      <c r="G98" s="33"/>
      <c r="H98" s="33">
        <v>43</v>
      </c>
      <c r="I98" s="33">
        <v>48</v>
      </c>
      <c r="J98" s="33"/>
      <c r="K98" s="33">
        <v>38</v>
      </c>
      <c r="L98" s="62">
        <f t="shared" si="8"/>
        <v>165</v>
      </c>
      <c r="M98" s="62">
        <f>L98</f>
        <v>165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s="58" customFormat="1" ht="12.75">
      <c r="A99" s="33">
        <v>7</v>
      </c>
      <c r="B99" s="35" t="s">
        <v>497</v>
      </c>
      <c r="C99" s="33">
        <v>1979</v>
      </c>
      <c r="D99" s="33" t="s">
        <v>31</v>
      </c>
      <c r="E99" s="62"/>
      <c r="F99" s="63"/>
      <c r="G99" s="33">
        <v>38</v>
      </c>
      <c r="H99" s="33">
        <v>40</v>
      </c>
      <c r="I99" s="33"/>
      <c r="J99" s="33"/>
      <c r="K99" s="33">
        <v>36</v>
      </c>
      <c r="L99" s="62">
        <f t="shared" si="8"/>
        <v>114</v>
      </c>
      <c r="M99" s="62">
        <f>L99</f>
        <v>114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12" ht="15">
      <c r="A100" s="2"/>
      <c r="B100" s="19"/>
      <c r="C100" s="16"/>
      <c r="D100" s="16"/>
      <c r="E100" s="16"/>
      <c r="F100" s="9"/>
      <c r="G100" s="9"/>
      <c r="H100" s="9"/>
      <c r="I100" s="9"/>
      <c r="J100" s="9"/>
      <c r="K100" s="9"/>
      <c r="L100" s="7"/>
    </row>
    <row r="101" spans="1:3" ht="15">
      <c r="A101" s="238" t="s">
        <v>24</v>
      </c>
      <c r="B101" s="239"/>
      <c r="C101" s="239"/>
    </row>
    <row r="102" spans="1:13" ht="60">
      <c r="A102" s="17" t="s">
        <v>3</v>
      </c>
      <c r="B102" s="17" t="s">
        <v>0</v>
      </c>
      <c r="C102" s="17" t="s">
        <v>1</v>
      </c>
      <c r="D102" s="17" t="s">
        <v>2</v>
      </c>
      <c r="E102" s="14" t="s">
        <v>10</v>
      </c>
      <c r="F102" s="14" t="s">
        <v>11</v>
      </c>
      <c r="G102" s="14" t="s">
        <v>12</v>
      </c>
      <c r="H102" s="14" t="s">
        <v>13</v>
      </c>
      <c r="I102" s="14" t="s">
        <v>14</v>
      </c>
      <c r="J102" s="14" t="s">
        <v>16</v>
      </c>
      <c r="K102" s="14" t="s">
        <v>15</v>
      </c>
      <c r="L102" s="13" t="s">
        <v>17</v>
      </c>
      <c r="M102" s="17" t="s">
        <v>18</v>
      </c>
    </row>
    <row r="103" spans="1:88" s="58" customFormat="1" ht="12.75">
      <c r="A103" s="47">
        <v>1</v>
      </c>
      <c r="B103" s="155" t="s">
        <v>102</v>
      </c>
      <c r="C103" s="33">
        <v>1974</v>
      </c>
      <c r="D103" s="33" t="s">
        <v>31</v>
      </c>
      <c r="E103" s="62">
        <v>60</v>
      </c>
      <c r="F103" s="33">
        <v>60</v>
      </c>
      <c r="G103" s="33">
        <v>60</v>
      </c>
      <c r="H103" s="33">
        <v>60</v>
      </c>
      <c r="I103" s="33"/>
      <c r="J103" s="33">
        <v>48</v>
      </c>
      <c r="K103" s="33">
        <v>60</v>
      </c>
      <c r="L103" s="62">
        <f aca="true" t="shared" si="9" ref="L103:L114">E103+F103+G103+H103+I103+J103+K103</f>
        <v>348</v>
      </c>
      <c r="M103" s="156">
        <f>L103-J103</f>
        <v>300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s="58" customFormat="1" ht="12.75">
      <c r="A104" s="47">
        <v>2</v>
      </c>
      <c r="B104" s="155" t="s">
        <v>104</v>
      </c>
      <c r="C104" s="33">
        <v>1974</v>
      </c>
      <c r="D104" s="33" t="s">
        <v>31</v>
      </c>
      <c r="E104" s="62">
        <v>50</v>
      </c>
      <c r="F104" s="33">
        <v>54</v>
      </c>
      <c r="G104" s="33">
        <v>43</v>
      </c>
      <c r="H104" s="33"/>
      <c r="I104" s="33">
        <v>60</v>
      </c>
      <c r="J104" s="33">
        <v>54</v>
      </c>
      <c r="K104" s="33">
        <v>54</v>
      </c>
      <c r="L104" s="62">
        <f t="shared" si="9"/>
        <v>315</v>
      </c>
      <c r="M104" s="156">
        <f>L104-G104</f>
        <v>272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s="58" customFormat="1" ht="12.75">
      <c r="A105" s="47">
        <v>3</v>
      </c>
      <c r="B105" s="155" t="s">
        <v>113</v>
      </c>
      <c r="C105" s="33">
        <v>1973</v>
      </c>
      <c r="D105" s="33" t="s">
        <v>31</v>
      </c>
      <c r="E105" s="62">
        <v>68</v>
      </c>
      <c r="F105" s="33">
        <v>48</v>
      </c>
      <c r="G105" s="33">
        <v>40</v>
      </c>
      <c r="H105" s="33"/>
      <c r="I105" s="33"/>
      <c r="J105" s="33">
        <v>60</v>
      </c>
      <c r="K105" s="33">
        <v>48</v>
      </c>
      <c r="L105" s="62">
        <f t="shared" si="9"/>
        <v>264</v>
      </c>
      <c r="M105" s="156">
        <f>L105</f>
        <v>264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s="58" customFormat="1" ht="12.75">
      <c r="A106" s="33">
        <v>4</v>
      </c>
      <c r="B106" s="35" t="s">
        <v>102</v>
      </c>
      <c r="C106" s="33">
        <v>1969</v>
      </c>
      <c r="D106" s="33" t="s">
        <v>33</v>
      </c>
      <c r="E106" s="62">
        <v>60</v>
      </c>
      <c r="F106" s="33">
        <v>43</v>
      </c>
      <c r="G106" s="33">
        <v>48</v>
      </c>
      <c r="H106" s="33">
        <v>54</v>
      </c>
      <c r="I106" s="33">
        <v>48</v>
      </c>
      <c r="J106" s="33">
        <v>43</v>
      </c>
      <c r="K106" s="33"/>
      <c r="L106" s="62">
        <f t="shared" si="9"/>
        <v>296</v>
      </c>
      <c r="M106" s="62">
        <f>L106-F106</f>
        <v>253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s="58" customFormat="1" ht="12.75">
      <c r="A107" s="33">
        <v>5</v>
      </c>
      <c r="B107" s="35" t="s">
        <v>112</v>
      </c>
      <c r="C107" s="33">
        <v>1966</v>
      </c>
      <c r="D107" s="33" t="s">
        <v>31</v>
      </c>
      <c r="E107" s="62">
        <v>75</v>
      </c>
      <c r="F107" s="33"/>
      <c r="G107" s="33">
        <v>54</v>
      </c>
      <c r="H107" s="33">
        <v>48</v>
      </c>
      <c r="I107" s="33"/>
      <c r="J107" s="33">
        <v>34</v>
      </c>
      <c r="K107" s="33"/>
      <c r="L107" s="62">
        <f t="shared" si="9"/>
        <v>211</v>
      </c>
      <c r="M107" s="62">
        <f>L107</f>
        <v>211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s="58" customFormat="1" ht="12.75">
      <c r="A108" s="33">
        <v>6</v>
      </c>
      <c r="B108" s="35" t="s">
        <v>114</v>
      </c>
      <c r="C108" s="33">
        <v>1973</v>
      </c>
      <c r="D108" s="33" t="s">
        <v>32</v>
      </c>
      <c r="E108" s="62">
        <v>43</v>
      </c>
      <c r="F108" s="33">
        <v>38</v>
      </c>
      <c r="G108" s="33">
        <v>36</v>
      </c>
      <c r="H108" s="33">
        <v>36</v>
      </c>
      <c r="I108" s="33">
        <v>43</v>
      </c>
      <c r="J108" s="33">
        <v>31</v>
      </c>
      <c r="K108" s="33"/>
      <c r="L108" s="62">
        <f t="shared" si="9"/>
        <v>227</v>
      </c>
      <c r="M108" s="62">
        <f>L108-J108</f>
        <v>196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s="58" customFormat="1" ht="12.75">
      <c r="A109" s="33">
        <v>7</v>
      </c>
      <c r="B109" s="35" t="s">
        <v>546</v>
      </c>
      <c r="C109" s="33">
        <v>1973</v>
      </c>
      <c r="D109" s="33" t="s">
        <v>35</v>
      </c>
      <c r="E109" s="33"/>
      <c r="F109" s="132"/>
      <c r="G109" s="130"/>
      <c r="H109" s="130">
        <v>38</v>
      </c>
      <c r="I109" s="33">
        <v>54</v>
      </c>
      <c r="J109" s="33">
        <v>38</v>
      </c>
      <c r="K109" s="33">
        <v>40</v>
      </c>
      <c r="L109" s="62">
        <f t="shared" si="9"/>
        <v>170</v>
      </c>
      <c r="M109" s="62">
        <f aca="true" t="shared" si="10" ref="M109:M114">L109</f>
        <v>170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s="58" customFormat="1" ht="12.75">
      <c r="A110" s="33">
        <v>8</v>
      </c>
      <c r="B110" s="35" t="s">
        <v>258</v>
      </c>
      <c r="C110" s="33">
        <v>1973</v>
      </c>
      <c r="D110" s="33" t="s">
        <v>31</v>
      </c>
      <c r="E110" s="62"/>
      <c r="F110" s="33">
        <v>36</v>
      </c>
      <c r="G110" s="33"/>
      <c r="H110" s="33"/>
      <c r="I110" s="33">
        <v>40</v>
      </c>
      <c r="J110" s="33">
        <v>40</v>
      </c>
      <c r="K110" s="33">
        <v>43</v>
      </c>
      <c r="L110" s="62">
        <f t="shared" si="9"/>
        <v>159</v>
      </c>
      <c r="M110" s="62">
        <f t="shared" si="10"/>
        <v>159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s="58" customFormat="1" ht="12.75">
      <c r="A111" s="33">
        <v>9</v>
      </c>
      <c r="B111" s="35" t="s">
        <v>260</v>
      </c>
      <c r="C111" s="33">
        <v>1968</v>
      </c>
      <c r="D111" s="33" t="s">
        <v>233</v>
      </c>
      <c r="E111" s="62"/>
      <c r="F111" s="33">
        <v>34</v>
      </c>
      <c r="G111" s="33"/>
      <c r="H111" s="33">
        <v>40</v>
      </c>
      <c r="I111" s="33"/>
      <c r="J111" s="33">
        <v>36</v>
      </c>
      <c r="K111" s="33">
        <v>38</v>
      </c>
      <c r="L111" s="62">
        <f t="shared" si="9"/>
        <v>148</v>
      </c>
      <c r="M111" s="62">
        <f t="shared" si="10"/>
        <v>148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s="58" customFormat="1" ht="12.75">
      <c r="A112" s="33">
        <v>10</v>
      </c>
      <c r="B112" s="35" t="s">
        <v>108</v>
      </c>
      <c r="C112" s="33">
        <v>1974</v>
      </c>
      <c r="D112" s="33" t="s">
        <v>31</v>
      </c>
      <c r="E112" s="62">
        <v>32</v>
      </c>
      <c r="F112" s="33">
        <v>40</v>
      </c>
      <c r="G112" s="33">
        <v>38</v>
      </c>
      <c r="H112" s="33"/>
      <c r="I112" s="33"/>
      <c r="J112" s="33">
        <v>32</v>
      </c>
      <c r="K112" s="33"/>
      <c r="L112" s="62">
        <f t="shared" si="9"/>
        <v>142</v>
      </c>
      <c r="M112" s="62">
        <f t="shared" si="10"/>
        <v>142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s="58" customFormat="1" ht="12.75">
      <c r="A113" s="33">
        <v>11</v>
      </c>
      <c r="B113" s="35" t="s">
        <v>262</v>
      </c>
      <c r="C113" s="33">
        <v>1965</v>
      </c>
      <c r="D113" s="33" t="s">
        <v>33</v>
      </c>
      <c r="E113" s="62"/>
      <c r="F113" s="33">
        <v>32</v>
      </c>
      <c r="G113" s="33">
        <v>31</v>
      </c>
      <c r="H113" s="33">
        <v>43</v>
      </c>
      <c r="I113" s="33"/>
      <c r="J113" s="33"/>
      <c r="K113" s="33"/>
      <c r="L113" s="62">
        <f t="shared" si="9"/>
        <v>106</v>
      </c>
      <c r="M113" s="62">
        <f t="shared" si="10"/>
        <v>106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s="58" customFormat="1" ht="12.75">
      <c r="A114" s="33">
        <v>12</v>
      </c>
      <c r="B114" s="35" t="s">
        <v>263</v>
      </c>
      <c r="C114" s="33">
        <v>1971</v>
      </c>
      <c r="D114" s="33" t="s">
        <v>31</v>
      </c>
      <c r="E114" s="62"/>
      <c r="F114" s="33">
        <v>31</v>
      </c>
      <c r="G114" s="33">
        <v>34</v>
      </c>
      <c r="H114" s="33"/>
      <c r="I114" s="33"/>
      <c r="J114" s="33">
        <v>28</v>
      </c>
      <c r="K114" s="33"/>
      <c r="L114" s="62">
        <f t="shared" si="9"/>
        <v>93</v>
      </c>
      <c r="M114" s="62">
        <f t="shared" si="10"/>
        <v>93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s="58" customFormat="1" ht="12.75">
      <c r="A115" s="42"/>
      <c r="B115" s="41"/>
      <c r="C115" s="42"/>
      <c r="D115" s="42"/>
      <c r="E115" s="70"/>
      <c r="F115" s="42"/>
      <c r="G115" s="42"/>
      <c r="H115" s="42"/>
      <c r="I115" s="42"/>
      <c r="J115" s="42"/>
      <c r="K115" s="42"/>
      <c r="L115" s="70"/>
      <c r="M115" s="4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3" ht="15">
      <c r="A116" s="238" t="s">
        <v>25</v>
      </c>
      <c r="B116" s="239"/>
      <c r="C116" s="239"/>
    </row>
    <row r="117" spans="1:13" ht="60">
      <c r="A117" s="17" t="s">
        <v>3</v>
      </c>
      <c r="B117" s="17" t="s">
        <v>0</v>
      </c>
      <c r="C117" s="17" t="s">
        <v>1</v>
      </c>
      <c r="D117" s="17" t="s">
        <v>2</v>
      </c>
      <c r="E117" s="14" t="s">
        <v>10</v>
      </c>
      <c r="F117" s="14" t="s">
        <v>11</v>
      </c>
      <c r="G117" s="14" t="s">
        <v>12</v>
      </c>
      <c r="H117" s="14" t="s">
        <v>13</v>
      </c>
      <c r="I117" s="14" t="s">
        <v>14</v>
      </c>
      <c r="J117" s="14" t="s">
        <v>16</v>
      </c>
      <c r="K117" s="14" t="s">
        <v>15</v>
      </c>
      <c r="L117" s="13" t="s">
        <v>17</v>
      </c>
      <c r="M117" s="17" t="s">
        <v>18</v>
      </c>
    </row>
    <row r="118" spans="1:88" s="58" customFormat="1" ht="12.75">
      <c r="A118" s="47">
        <v>1</v>
      </c>
      <c r="B118" s="155" t="s">
        <v>119</v>
      </c>
      <c r="C118" s="33">
        <v>1957</v>
      </c>
      <c r="D118" s="33" t="s">
        <v>31</v>
      </c>
      <c r="E118" s="62">
        <v>60</v>
      </c>
      <c r="F118" s="33">
        <v>48</v>
      </c>
      <c r="G118" s="33">
        <v>54</v>
      </c>
      <c r="H118" s="33">
        <v>48</v>
      </c>
      <c r="I118" s="33">
        <v>43</v>
      </c>
      <c r="J118" s="33">
        <v>43</v>
      </c>
      <c r="K118" s="33">
        <v>43</v>
      </c>
      <c r="L118" s="62">
        <f aca="true" t="shared" si="11" ref="L118:L123">E118+F118+G118+H118+I118+J118+K118</f>
        <v>339</v>
      </c>
      <c r="M118" s="156">
        <f>L118-I118-J118</f>
        <v>253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s="58" customFormat="1" ht="12.75">
      <c r="A119" s="47">
        <v>2</v>
      </c>
      <c r="B119" s="155" t="s">
        <v>547</v>
      </c>
      <c r="C119" s="33">
        <v>1960</v>
      </c>
      <c r="D119" s="33" t="s">
        <v>35</v>
      </c>
      <c r="E119" s="33"/>
      <c r="F119" s="132"/>
      <c r="G119" s="130"/>
      <c r="H119" s="130">
        <v>60</v>
      </c>
      <c r="I119" s="33">
        <v>60</v>
      </c>
      <c r="J119" s="33">
        <v>60</v>
      </c>
      <c r="K119" s="33">
        <v>60</v>
      </c>
      <c r="L119" s="62">
        <f t="shared" si="11"/>
        <v>240</v>
      </c>
      <c r="M119" s="156">
        <f>L119</f>
        <v>240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s="58" customFormat="1" ht="12.75">
      <c r="A120" s="47">
        <v>3</v>
      </c>
      <c r="B120" s="155" t="s">
        <v>120</v>
      </c>
      <c r="C120" s="33">
        <v>1963</v>
      </c>
      <c r="D120" s="33" t="s">
        <v>35</v>
      </c>
      <c r="E120" s="62">
        <v>54</v>
      </c>
      <c r="F120" s="33">
        <v>40</v>
      </c>
      <c r="G120" s="33">
        <v>38</v>
      </c>
      <c r="H120" s="33"/>
      <c r="I120" s="33"/>
      <c r="J120" s="33">
        <v>48</v>
      </c>
      <c r="K120" s="33">
        <v>48</v>
      </c>
      <c r="L120" s="62">
        <f t="shared" si="11"/>
        <v>228</v>
      </c>
      <c r="M120" s="156">
        <f>L120</f>
        <v>228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s="58" customFormat="1" ht="12.75">
      <c r="A121" s="33">
        <v>4</v>
      </c>
      <c r="B121" s="35" t="s">
        <v>118</v>
      </c>
      <c r="C121" s="33">
        <v>1960</v>
      </c>
      <c r="D121" s="33" t="s">
        <v>31</v>
      </c>
      <c r="E121" s="62">
        <v>68</v>
      </c>
      <c r="F121" s="33">
        <v>54</v>
      </c>
      <c r="G121" s="33">
        <v>48</v>
      </c>
      <c r="H121" s="33"/>
      <c r="I121" s="33"/>
      <c r="J121" s="33">
        <v>54</v>
      </c>
      <c r="K121" s="33"/>
      <c r="L121" s="62">
        <f t="shared" si="11"/>
        <v>224</v>
      </c>
      <c r="M121" s="62">
        <f>L121</f>
        <v>224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s="58" customFormat="1" ht="12.75">
      <c r="A122" s="33">
        <v>5</v>
      </c>
      <c r="B122" s="35" t="s">
        <v>247</v>
      </c>
      <c r="C122" s="33">
        <v>1961</v>
      </c>
      <c r="D122" s="33" t="s">
        <v>35</v>
      </c>
      <c r="E122" s="62"/>
      <c r="F122" s="33">
        <v>60</v>
      </c>
      <c r="G122" s="33">
        <v>60</v>
      </c>
      <c r="H122" s="33">
        <v>54</v>
      </c>
      <c r="I122" s="33">
        <v>48</v>
      </c>
      <c r="J122" s="33"/>
      <c r="K122" s="33"/>
      <c r="L122" s="62">
        <f t="shared" si="11"/>
        <v>222</v>
      </c>
      <c r="M122" s="62">
        <f>L122</f>
        <v>222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s="58" customFormat="1" ht="12.75">
      <c r="A123" s="33">
        <v>6</v>
      </c>
      <c r="B123" s="35" t="s">
        <v>125</v>
      </c>
      <c r="C123" s="33">
        <v>1957</v>
      </c>
      <c r="D123" s="33" t="s">
        <v>30</v>
      </c>
      <c r="E123" s="62">
        <v>34</v>
      </c>
      <c r="F123" s="33">
        <v>43</v>
      </c>
      <c r="G123" s="33">
        <v>40</v>
      </c>
      <c r="H123" s="33"/>
      <c r="I123" s="33"/>
      <c r="J123" s="33"/>
      <c r="K123" s="33"/>
      <c r="L123" s="62">
        <f t="shared" si="11"/>
        <v>117</v>
      </c>
      <c r="M123" s="62">
        <f>L123</f>
        <v>117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s="58" customFormat="1" ht="12.75">
      <c r="A124" s="42"/>
      <c r="B124" s="41"/>
      <c r="C124" s="42"/>
      <c r="D124" s="42"/>
      <c r="E124" s="70"/>
      <c r="F124" s="42"/>
      <c r="G124" s="42"/>
      <c r="H124" s="42"/>
      <c r="I124" s="42"/>
      <c r="J124" s="42"/>
      <c r="K124" s="42"/>
      <c r="L124" s="70"/>
      <c r="M124" s="4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3" ht="15">
      <c r="A125" s="238" t="s">
        <v>178</v>
      </c>
      <c r="B125" s="239"/>
      <c r="C125" s="239"/>
    </row>
    <row r="126" spans="1:13" ht="60">
      <c r="A126" s="17" t="s">
        <v>3</v>
      </c>
      <c r="B126" s="17" t="s">
        <v>0</v>
      </c>
      <c r="C126" s="17" t="s">
        <v>1</v>
      </c>
      <c r="D126" s="17" t="s">
        <v>2</v>
      </c>
      <c r="E126" s="14" t="s">
        <v>10</v>
      </c>
      <c r="F126" s="14" t="s">
        <v>11</v>
      </c>
      <c r="G126" s="14" t="s">
        <v>12</v>
      </c>
      <c r="H126" s="14" t="s">
        <v>13</v>
      </c>
      <c r="I126" s="14" t="s">
        <v>14</v>
      </c>
      <c r="J126" s="14" t="s">
        <v>16</v>
      </c>
      <c r="K126" s="14" t="s">
        <v>15</v>
      </c>
      <c r="L126" s="13" t="s">
        <v>17</v>
      </c>
      <c r="M126" s="17" t="s">
        <v>18</v>
      </c>
    </row>
    <row r="127" spans="1:88" s="58" customFormat="1" ht="12.75">
      <c r="A127" s="47">
        <v>1</v>
      </c>
      <c r="B127" s="155" t="s">
        <v>126</v>
      </c>
      <c r="C127" s="33">
        <v>1953</v>
      </c>
      <c r="D127" s="33" t="s">
        <v>32</v>
      </c>
      <c r="E127" s="62">
        <v>75</v>
      </c>
      <c r="F127" s="33">
        <v>54</v>
      </c>
      <c r="G127" s="33">
        <v>54</v>
      </c>
      <c r="H127" s="33">
        <v>60</v>
      </c>
      <c r="I127" s="33">
        <v>60</v>
      </c>
      <c r="J127" s="33">
        <v>60</v>
      </c>
      <c r="K127" s="80">
        <v>60</v>
      </c>
      <c r="L127" s="62">
        <f aca="true" t="shared" si="12" ref="L127:L132">E127+F127+G127+H127+I127+J127+K127</f>
        <v>423</v>
      </c>
      <c r="M127" s="156">
        <f>L127-F127-G127</f>
        <v>315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s="58" customFormat="1" ht="12.75">
      <c r="A128" s="47">
        <v>2</v>
      </c>
      <c r="B128" s="155" t="s">
        <v>117</v>
      </c>
      <c r="C128" s="33">
        <v>1954</v>
      </c>
      <c r="D128" s="33" t="s">
        <v>31</v>
      </c>
      <c r="E128" s="62">
        <v>75</v>
      </c>
      <c r="F128" s="33">
        <v>48</v>
      </c>
      <c r="G128" s="33">
        <v>48</v>
      </c>
      <c r="H128" s="33">
        <v>60</v>
      </c>
      <c r="I128" s="33">
        <v>54</v>
      </c>
      <c r="J128" s="33">
        <v>54</v>
      </c>
      <c r="K128" s="80">
        <v>54</v>
      </c>
      <c r="L128" s="62">
        <f t="shared" si="12"/>
        <v>393</v>
      </c>
      <c r="M128" s="156">
        <f>L128-F128-G128</f>
        <v>297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s="58" customFormat="1" ht="12.75">
      <c r="A129" s="47">
        <v>3</v>
      </c>
      <c r="B129" s="155" t="s">
        <v>236</v>
      </c>
      <c r="C129" s="33">
        <v>1949</v>
      </c>
      <c r="D129" s="33" t="s">
        <v>233</v>
      </c>
      <c r="E129" s="62"/>
      <c r="F129" s="33">
        <v>43</v>
      </c>
      <c r="G129" s="33">
        <v>43</v>
      </c>
      <c r="H129" s="33"/>
      <c r="I129" s="33">
        <v>48</v>
      </c>
      <c r="J129" s="33">
        <v>48</v>
      </c>
      <c r="K129" s="80">
        <v>48</v>
      </c>
      <c r="L129" s="62">
        <f t="shared" si="12"/>
        <v>230</v>
      </c>
      <c r="M129" s="156">
        <f>L129</f>
        <v>230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s="58" customFormat="1" ht="12.75">
      <c r="A130" s="33">
        <v>4</v>
      </c>
      <c r="B130" s="72" t="s">
        <v>231</v>
      </c>
      <c r="C130" s="33">
        <v>1953</v>
      </c>
      <c r="D130" s="33" t="s">
        <v>33</v>
      </c>
      <c r="E130" s="62">
        <v>68</v>
      </c>
      <c r="F130" s="33">
        <v>60</v>
      </c>
      <c r="G130" s="33">
        <v>60</v>
      </c>
      <c r="H130" s="33"/>
      <c r="I130" s="33"/>
      <c r="J130" s="33"/>
      <c r="K130" s="33"/>
      <c r="L130" s="62">
        <f t="shared" si="12"/>
        <v>188</v>
      </c>
      <c r="M130" s="62">
        <f>L130</f>
        <v>188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88" s="58" customFormat="1" ht="12.75">
      <c r="A131" s="33">
        <v>5</v>
      </c>
      <c r="B131" s="35" t="s">
        <v>127</v>
      </c>
      <c r="C131" s="33">
        <v>1950</v>
      </c>
      <c r="D131" s="33" t="s">
        <v>31</v>
      </c>
      <c r="E131" s="62">
        <v>60</v>
      </c>
      <c r="F131" s="33">
        <v>38</v>
      </c>
      <c r="G131" s="33"/>
      <c r="H131" s="33"/>
      <c r="I131" s="33"/>
      <c r="J131" s="33">
        <v>38</v>
      </c>
      <c r="K131" s="33"/>
      <c r="L131" s="62">
        <f t="shared" si="12"/>
        <v>136</v>
      </c>
      <c r="M131" s="62">
        <f>L131</f>
        <v>136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1:88" s="58" customFormat="1" ht="12.75">
      <c r="A132" s="33">
        <v>6</v>
      </c>
      <c r="B132" s="35" t="s">
        <v>122</v>
      </c>
      <c r="C132" s="33">
        <v>1954</v>
      </c>
      <c r="D132" s="33" t="s">
        <v>35</v>
      </c>
      <c r="E132" s="62">
        <v>38</v>
      </c>
      <c r="F132" s="33">
        <v>40</v>
      </c>
      <c r="G132" s="33"/>
      <c r="H132" s="33">
        <v>30</v>
      </c>
      <c r="I132" s="33"/>
      <c r="J132" s="33"/>
      <c r="K132" s="33"/>
      <c r="L132" s="62">
        <f t="shared" si="12"/>
        <v>108</v>
      </c>
      <c r="M132" s="62">
        <f>L132</f>
        <v>108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1:88" s="58" customFormat="1" ht="12.75">
      <c r="A133" s="42"/>
      <c r="B133" s="41"/>
      <c r="C133" s="42"/>
      <c r="D133" s="42"/>
      <c r="E133" s="42"/>
      <c r="F133" s="146"/>
      <c r="G133" s="145"/>
      <c r="H133" s="145"/>
      <c r="I133" s="42"/>
      <c r="J133" s="42"/>
      <c r="K133" s="42"/>
      <c r="L133" s="70"/>
      <c r="M133" s="4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2:3" ht="15">
      <c r="B134" s="3"/>
      <c r="C134" s="3"/>
    </row>
    <row r="135" spans="1:4" ht="15">
      <c r="A135" s="15" t="s">
        <v>5</v>
      </c>
      <c r="B135" s="11"/>
      <c r="C135" s="12"/>
      <c r="D135" s="12"/>
    </row>
    <row r="136" spans="2:4" ht="15">
      <c r="B136" s="1"/>
      <c r="C136" s="1"/>
      <c r="D136" s="1"/>
    </row>
    <row r="137" spans="1:12" ht="15">
      <c r="A137" s="238" t="s">
        <v>20</v>
      </c>
      <c r="B137" s="239"/>
      <c r="C137" s="239"/>
      <c r="E137" s="4"/>
      <c r="F137" s="4"/>
      <c r="G137" s="4"/>
      <c r="H137" s="4"/>
      <c r="I137" s="4"/>
      <c r="J137" s="4"/>
      <c r="K137" s="4"/>
      <c r="L137" s="4"/>
    </row>
    <row r="138" spans="1:13" ht="60">
      <c r="A138" s="17" t="s">
        <v>3</v>
      </c>
      <c r="B138" s="17" t="s">
        <v>0</v>
      </c>
      <c r="C138" s="17" t="s">
        <v>1</v>
      </c>
      <c r="D138" s="17" t="s">
        <v>2</v>
      </c>
      <c r="E138" s="14" t="s">
        <v>10</v>
      </c>
      <c r="F138" s="14" t="s">
        <v>11</v>
      </c>
      <c r="G138" s="14" t="s">
        <v>12</v>
      </c>
      <c r="H138" s="14" t="s">
        <v>13</v>
      </c>
      <c r="I138" s="14" t="s">
        <v>14</v>
      </c>
      <c r="J138" s="14" t="s">
        <v>16</v>
      </c>
      <c r="K138" s="14" t="s">
        <v>15</v>
      </c>
      <c r="L138" s="13" t="s">
        <v>17</v>
      </c>
      <c r="M138" s="17" t="s">
        <v>18</v>
      </c>
    </row>
    <row r="139" spans="1:87" s="58" customFormat="1" ht="12.75">
      <c r="A139" s="47">
        <v>1</v>
      </c>
      <c r="B139" s="155" t="s">
        <v>182</v>
      </c>
      <c r="C139" s="48">
        <v>2000</v>
      </c>
      <c r="D139" s="33" t="s">
        <v>30</v>
      </c>
      <c r="E139" s="62">
        <v>45</v>
      </c>
      <c r="F139" s="33"/>
      <c r="G139" s="63">
        <v>60</v>
      </c>
      <c r="H139" s="33">
        <v>30</v>
      </c>
      <c r="I139" s="33">
        <v>60</v>
      </c>
      <c r="J139" s="33">
        <v>54</v>
      </c>
      <c r="K139" s="33">
        <v>43</v>
      </c>
      <c r="L139" s="62">
        <f aca="true" t="shared" si="13" ref="L139:L154">E139+F139+G139+H139+I139+J139+K139</f>
        <v>292</v>
      </c>
      <c r="M139" s="156">
        <f>L139-H139</f>
        <v>262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s="58" customFormat="1" ht="12.75">
      <c r="A140" s="47">
        <v>2</v>
      </c>
      <c r="B140" s="155" t="s">
        <v>133</v>
      </c>
      <c r="C140" s="33">
        <v>1999</v>
      </c>
      <c r="D140" s="33" t="s">
        <v>35</v>
      </c>
      <c r="E140" s="62">
        <v>54</v>
      </c>
      <c r="F140" s="63">
        <v>54</v>
      </c>
      <c r="G140" s="33"/>
      <c r="H140" s="33">
        <v>54</v>
      </c>
      <c r="I140" s="33">
        <v>60</v>
      </c>
      <c r="J140" s="33"/>
      <c r="K140" s="33"/>
      <c r="L140" s="62">
        <f t="shared" si="13"/>
        <v>222</v>
      </c>
      <c r="M140" s="156">
        <f>L140</f>
        <v>222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58" customFormat="1" ht="12.75">
      <c r="A141" s="47">
        <v>3</v>
      </c>
      <c r="B141" s="155" t="s">
        <v>138</v>
      </c>
      <c r="C141" s="33">
        <v>1999</v>
      </c>
      <c r="D141" s="33" t="s">
        <v>30</v>
      </c>
      <c r="E141" s="62">
        <v>32</v>
      </c>
      <c r="F141" s="33"/>
      <c r="G141" s="63">
        <v>48</v>
      </c>
      <c r="H141" s="33">
        <v>43</v>
      </c>
      <c r="I141" s="33">
        <v>40</v>
      </c>
      <c r="J141" s="33">
        <v>31</v>
      </c>
      <c r="K141" s="33">
        <v>48</v>
      </c>
      <c r="L141" s="62">
        <f t="shared" si="13"/>
        <v>242</v>
      </c>
      <c r="M141" s="156">
        <f>L141-J141</f>
        <v>211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58" customFormat="1" ht="12.75">
      <c r="A142" s="33">
        <v>4</v>
      </c>
      <c r="B142" s="35" t="s">
        <v>508</v>
      </c>
      <c r="C142" s="33">
        <v>2000</v>
      </c>
      <c r="D142" s="33" t="s">
        <v>173</v>
      </c>
      <c r="E142" s="62"/>
      <c r="F142" s="33"/>
      <c r="G142" s="33">
        <v>38</v>
      </c>
      <c r="H142" s="33">
        <v>24</v>
      </c>
      <c r="I142" s="33">
        <v>54</v>
      </c>
      <c r="J142" s="33">
        <v>34</v>
      </c>
      <c r="K142" s="33">
        <v>54</v>
      </c>
      <c r="L142" s="62">
        <f t="shared" si="13"/>
        <v>204</v>
      </c>
      <c r="M142" s="62">
        <f aca="true" t="shared" si="14" ref="M142:M154">L142</f>
        <v>204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s="58" customFormat="1" ht="12.75">
      <c r="A143" s="33">
        <v>5</v>
      </c>
      <c r="B143" s="35" t="s">
        <v>140</v>
      </c>
      <c r="C143" s="33">
        <v>1999</v>
      </c>
      <c r="D143" s="33" t="s">
        <v>35</v>
      </c>
      <c r="E143" s="62">
        <v>31</v>
      </c>
      <c r="F143" s="63">
        <v>48</v>
      </c>
      <c r="G143" s="33"/>
      <c r="H143" s="33">
        <v>40</v>
      </c>
      <c r="I143" s="33">
        <v>48</v>
      </c>
      <c r="J143" s="33">
        <v>26</v>
      </c>
      <c r="K143" s="33"/>
      <c r="L143" s="62">
        <f t="shared" si="13"/>
        <v>193</v>
      </c>
      <c r="M143" s="62">
        <f t="shared" si="14"/>
        <v>193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s="58" customFormat="1" ht="12.75">
      <c r="A144" s="33">
        <v>6</v>
      </c>
      <c r="B144" s="35" t="s">
        <v>145</v>
      </c>
      <c r="C144" s="33">
        <v>1999</v>
      </c>
      <c r="D144" s="33" t="s">
        <v>30</v>
      </c>
      <c r="E144" s="62">
        <v>24</v>
      </c>
      <c r="F144" s="33"/>
      <c r="G144" s="63">
        <v>54</v>
      </c>
      <c r="H144" s="33"/>
      <c r="I144" s="33">
        <v>43</v>
      </c>
      <c r="J144" s="33">
        <v>24</v>
      </c>
      <c r="K144" s="33">
        <v>40</v>
      </c>
      <c r="L144" s="62">
        <f t="shared" si="13"/>
        <v>185</v>
      </c>
      <c r="M144" s="62">
        <f t="shared" si="14"/>
        <v>185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</row>
    <row r="145" spans="1:87" s="58" customFormat="1" ht="12.75">
      <c r="A145" s="33">
        <v>7</v>
      </c>
      <c r="B145" s="35" t="s">
        <v>181</v>
      </c>
      <c r="C145" s="48">
        <v>2000</v>
      </c>
      <c r="D145" s="33" t="s">
        <v>35</v>
      </c>
      <c r="E145" s="62">
        <v>54</v>
      </c>
      <c r="F145" s="33"/>
      <c r="G145" s="33"/>
      <c r="H145" s="33">
        <v>20</v>
      </c>
      <c r="I145" s="33">
        <v>43</v>
      </c>
      <c r="J145" s="33">
        <v>30</v>
      </c>
      <c r="K145" s="33">
        <v>31</v>
      </c>
      <c r="L145" s="62">
        <f t="shared" si="13"/>
        <v>178</v>
      </c>
      <c r="M145" s="62">
        <f t="shared" si="14"/>
        <v>178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87" s="58" customFormat="1" ht="12.75">
      <c r="A146" s="33">
        <v>8</v>
      </c>
      <c r="B146" s="64" t="s">
        <v>551</v>
      </c>
      <c r="C146" s="63">
        <v>1999</v>
      </c>
      <c r="D146" s="63" t="s">
        <v>532</v>
      </c>
      <c r="E146" s="63"/>
      <c r="F146" s="131"/>
      <c r="G146" s="130"/>
      <c r="H146" s="130">
        <v>60</v>
      </c>
      <c r="I146" s="33">
        <v>54</v>
      </c>
      <c r="J146" s="33"/>
      <c r="K146" s="33">
        <v>60</v>
      </c>
      <c r="L146" s="62">
        <f t="shared" si="13"/>
        <v>174</v>
      </c>
      <c r="M146" s="62">
        <f t="shared" si="14"/>
        <v>174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1:87" s="58" customFormat="1" ht="12.75">
      <c r="A147" s="33">
        <v>9</v>
      </c>
      <c r="B147" s="35" t="s">
        <v>184</v>
      </c>
      <c r="C147" s="48">
        <v>2000</v>
      </c>
      <c r="D147" s="33" t="s">
        <v>35</v>
      </c>
      <c r="E147" s="62">
        <v>30</v>
      </c>
      <c r="F147" s="33"/>
      <c r="G147" s="33"/>
      <c r="H147" s="33">
        <v>22</v>
      </c>
      <c r="I147" s="33">
        <v>48</v>
      </c>
      <c r="J147" s="33">
        <v>32</v>
      </c>
      <c r="K147" s="33">
        <v>34</v>
      </c>
      <c r="L147" s="62">
        <f t="shared" si="13"/>
        <v>166</v>
      </c>
      <c r="M147" s="62">
        <f t="shared" si="14"/>
        <v>166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87" s="58" customFormat="1" ht="12.75">
      <c r="A148" s="33">
        <v>10</v>
      </c>
      <c r="B148" s="35" t="s">
        <v>146</v>
      </c>
      <c r="C148" s="33">
        <v>1999</v>
      </c>
      <c r="D148" s="33" t="s">
        <v>35</v>
      </c>
      <c r="E148" s="62">
        <v>22</v>
      </c>
      <c r="F148" s="33"/>
      <c r="G148" s="33"/>
      <c r="H148" s="33">
        <v>48</v>
      </c>
      <c r="I148" s="33">
        <v>38</v>
      </c>
      <c r="J148" s="33">
        <v>40</v>
      </c>
      <c r="K148" s="33"/>
      <c r="L148" s="62">
        <f t="shared" si="13"/>
        <v>148</v>
      </c>
      <c r="M148" s="62">
        <f t="shared" si="14"/>
        <v>148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1:87" s="58" customFormat="1" ht="12.75">
      <c r="A149" s="33">
        <v>11</v>
      </c>
      <c r="B149" s="35" t="s">
        <v>187</v>
      </c>
      <c r="C149" s="48">
        <v>2000</v>
      </c>
      <c r="D149" s="33" t="s">
        <v>32</v>
      </c>
      <c r="E149" s="62">
        <v>24</v>
      </c>
      <c r="F149" s="63">
        <v>40</v>
      </c>
      <c r="G149" s="63">
        <v>43</v>
      </c>
      <c r="H149" s="33"/>
      <c r="I149" s="33"/>
      <c r="J149" s="33"/>
      <c r="K149" s="33">
        <v>32</v>
      </c>
      <c r="L149" s="62">
        <f t="shared" si="13"/>
        <v>139</v>
      </c>
      <c r="M149" s="62">
        <f t="shared" si="14"/>
        <v>139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s="58" customFormat="1" ht="12.75">
      <c r="A150" s="33">
        <v>12</v>
      </c>
      <c r="B150" s="35" t="s">
        <v>183</v>
      </c>
      <c r="C150" s="48">
        <v>2000</v>
      </c>
      <c r="D150" s="33" t="s">
        <v>35</v>
      </c>
      <c r="E150" s="62">
        <v>31</v>
      </c>
      <c r="F150" s="33"/>
      <c r="G150" s="33"/>
      <c r="H150" s="33">
        <v>27</v>
      </c>
      <c r="I150" s="33">
        <v>40</v>
      </c>
      <c r="J150" s="33">
        <v>28</v>
      </c>
      <c r="K150" s="33"/>
      <c r="L150" s="62">
        <f t="shared" si="13"/>
        <v>126</v>
      </c>
      <c r="M150" s="62">
        <f t="shared" si="14"/>
        <v>126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1:87" s="58" customFormat="1" ht="12.75">
      <c r="A151" s="33">
        <v>13</v>
      </c>
      <c r="B151" s="64" t="s">
        <v>336</v>
      </c>
      <c r="C151" s="63">
        <v>1999</v>
      </c>
      <c r="D151" s="63" t="s">
        <v>243</v>
      </c>
      <c r="E151" s="63"/>
      <c r="F151" s="63">
        <v>43</v>
      </c>
      <c r="G151" s="63"/>
      <c r="H151" s="63">
        <v>38</v>
      </c>
      <c r="I151" s="65"/>
      <c r="J151" s="33">
        <v>36</v>
      </c>
      <c r="K151" s="63"/>
      <c r="L151" s="62">
        <f t="shared" si="13"/>
        <v>117</v>
      </c>
      <c r="M151" s="62">
        <f t="shared" si="14"/>
        <v>117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</row>
    <row r="152" spans="1:87" s="58" customFormat="1" ht="12.75">
      <c r="A152" s="33">
        <v>14</v>
      </c>
      <c r="B152" s="35" t="s">
        <v>185</v>
      </c>
      <c r="C152" s="48">
        <v>2000</v>
      </c>
      <c r="D152" s="33" t="s">
        <v>35</v>
      </c>
      <c r="E152" s="62">
        <v>26</v>
      </c>
      <c r="F152" s="33"/>
      <c r="G152" s="33"/>
      <c r="H152" s="33">
        <v>19</v>
      </c>
      <c r="I152" s="33">
        <v>38</v>
      </c>
      <c r="J152" s="33">
        <v>12</v>
      </c>
      <c r="K152" s="33"/>
      <c r="L152" s="62">
        <f t="shared" si="13"/>
        <v>95</v>
      </c>
      <c r="M152" s="62">
        <f t="shared" si="14"/>
        <v>95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</row>
    <row r="153" spans="1:87" s="58" customFormat="1" ht="12.75">
      <c r="A153" s="33">
        <v>15</v>
      </c>
      <c r="B153" s="35" t="s">
        <v>190</v>
      </c>
      <c r="C153" s="48">
        <v>2000</v>
      </c>
      <c r="D153" s="33" t="s">
        <v>31</v>
      </c>
      <c r="E153" s="62">
        <v>20</v>
      </c>
      <c r="F153" s="33"/>
      <c r="G153" s="33"/>
      <c r="H153" s="33"/>
      <c r="I153" s="33"/>
      <c r="J153" s="33">
        <v>18</v>
      </c>
      <c r="K153" s="33">
        <v>36</v>
      </c>
      <c r="L153" s="62">
        <f t="shared" si="13"/>
        <v>74</v>
      </c>
      <c r="M153" s="62">
        <f t="shared" si="14"/>
        <v>74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</row>
    <row r="154" spans="1:87" s="58" customFormat="1" ht="12.75">
      <c r="A154" s="33">
        <v>16</v>
      </c>
      <c r="B154" s="35" t="s">
        <v>189</v>
      </c>
      <c r="C154" s="48">
        <v>2000</v>
      </c>
      <c r="D154" s="33" t="s">
        <v>35</v>
      </c>
      <c r="E154" s="62">
        <v>22</v>
      </c>
      <c r="F154" s="33"/>
      <c r="G154" s="33"/>
      <c r="H154" s="33"/>
      <c r="I154" s="33">
        <v>36</v>
      </c>
      <c r="J154" s="33">
        <v>9</v>
      </c>
      <c r="K154" s="33"/>
      <c r="L154" s="62">
        <f t="shared" si="13"/>
        <v>67</v>
      </c>
      <c r="M154" s="62">
        <f t="shared" si="14"/>
        <v>67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</row>
    <row r="155" spans="1:13" ht="15">
      <c r="A155" s="42"/>
      <c r="B155" s="41"/>
      <c r="C155" s="157"/>
      <c r="D155" s="42"/>
      <c r="E155" s="70"/>
      <c r="F155" s="42"/>
      <c r="G155" s="42"/>
      <c r="H155" s="42"/>
      <c r="I155" s="42"/>
      <c r="J155" s="42"/>
      <c r="K155" s="42"/>
      <c r="L155" s="70"/>
      <c r="M155" s="70"/>
    </row>
    <row r="156" spans="1:12" ht="15">
      <c r="A156" s="238" t="s">
        <v>21</v>
      </c>
      <c r="B156" s="239"/>
      <c r="C156" s="239"/>
      <c r="E156" s="4"/>
      <c r="F156" s="4"/>
      <c r="G156" s="4"/>
      <c r="H156" s="4"/>
      <c r="I156" s="4"/>
      <c r="J156" s="4"/>
      <c r="K156" s="4"/>
      <c r="L156" s="4"/>
    </row>
    <row r="157" spans="1:13" ht="60">
      <c r="A157" s="17" t="s">
        <v>3</v>
      </c>
      <c r="B157" s="17" t="s">
        <v>0</v>
      </c>
      <c r="C157" s="17" t="s">
        <v>1</v>
      </c>
      <c r="D157" s="17" t="s">
        <v>2</v>
      </c>
      <c r="E157" s="14" t="s">
        <v>10</v>
      </c>
      <c r="F157" s="14" t="s">
        <v>11</v>
      </c>
      <c r="G157" s="14" t="s">
        <v>12</v>
      </c>
      <c r="H157" s="14" t="s">
        <v>13</v>
      </c>
      <c r="I157" s="14" t="s">
        <v>14</v>
      </c>
      <c r="J157" s="14" t="s">
        <v>16</v>
      </c>
      <c r="K157" s="14" t="s">
        <v>15</v>
      </c>
      <c r="L157" s="13" t="s">
        <v>17</v>
      </c>
      <c r="M157" s="17" t="s">
        <v>18</v>
      </c>
    </row>
    <row r="158" spans="1:13" ht="15">
      <c r="A158" s="47">
        <v>1</v>
      </c>
      <c r="B158" s="155" t="s">
        <v>152</v>
      </c>
      <c r="C158" s="33">
        <v>1997</v>
      </c>
      <c r="D158" s="33" t="s">
        <v>30</v>
      </c>
      <c r="E158" s="62">
        <v>50</v>
      </c>
      <c r="F158" s="63">
        <v>34</v>
      </c>
      <c r="G158" s="63">
        <v>48</v>
      </c>
      <c r="H158" s="33">
        <v>38</v>
      </c>
      <c r="I158" s="33">
        <v>54</v>
      </c>
      <c r="J158" s="33">
        <v>54</v>
      </c>
      <c r="K158" s="33">
        <v>60</v>
      </c>
      <c r="L158" s="62">
        <f aca="true" t="shared" si="15" ref="L158:L170">E158+F158+G158+H158+I158+J158+K158</f>
        <v>338</v>
      </c>
      <c r="M158" s="156">
        <f>L158-F158-H158</f>
        <v>266</v>
      </c>
    </row>
    <row r="159" spans="1:13" ht="15">
      <c r="A159" s="47">
        <v>2</v>
      </c>
      <c r="B159" s="155" t="s">
        <v>137</v>
      </c>
      <c r="C159" s="33">
        <v>1998</v>
      </c>
      <c r="D159" s="33" t="s">
        <v>32</v>
      </c>
      <c r="E159" s="62">
        <v>34</v>
      </c>
      <c r="F159" s="63">
        <v>48</v>
      </c>
      <c r="G159" s="63">
        <v>54</v>
      </c>
      <c r="H159" s="33">
        <v>48</v>
      </c>
      <c r="I159" s="33"/>
      <c r="J159" s="33">
        <v>48</v>
      </c>
      <c r="K159" s="33">
        <v>54</v>
      </c>
      <c r="L159" s="62">
        <f t="shared" si="15"/>
        <v>286</v>
      </c>
      <c r="M159" s="156">
        <f>L159-E159</f>
        <v>252</v>
      </c>
    </row>
    <row r="160" spans="1:13" ht="15">
      <c r="A160" s="47">
        <v>3</v>
      </c>
      <c r="B160" s="155" t="s">
        <v>131</v>
      </c>
      <c r="C160" s="33">
        <v>1998</v>
      </c>
      <c r="D160" s="33" t="s">
        <v>35</v>
      </c>
      <c r="E160" s="62">
        <v>68</v>
      </c>
      <c r="F160" s="63">
        <v>60</v>
      </c>
      <c r="G160" s="33"/>
      <c r="H160" s="33">
        <v>43</v>
      </c>
      <c r="I160" s="33">
        <v>60</v>
      </c>
      <c r="J160" s="33"/>
      <c r="K160" s="33"/>
      <c r="L160" s="62">
        <f t="shared" si="15"/>
        <v>231</v>
      </c>
      <c r="M160" s="156">
        <f>L160</f>
        <v>231</v>
      </c>
    </row>
    <row r="161" spans="1:13" ht="15">
      <c r="A161" s="33">
        <v>4</v>
      </c>
      <c r="B161" s="35" t="s">
        <v>150</v>
      </c>
      <c r="C161" s="33">
        <v>1997</v>
      </c>
      <c r="D161" s="33" t="s">
        <v>31</v>
      </c>
      <c r="E161" s="62">
        <v>60</v>
      </c>
      <c r="F161" s="63">
        <v>36</v>
      </c>
      <c r="G161" s="63">
        <v>43</v>
      </c>
      <c r="H161" s="33">
        <v>34</v>
      </c>
      <c r="I161" s="33">
        <v>40</v>
      </c>
      <c r="J161" s="33">
        <v>34</v>
      </c>
      <c r="K161" s="33">
        <v>43</v>
      </c>
      <c r="L161" s="62">
        <f t="shared" si="15"/>
        <v>290</v>
      </c>
      <c r="M161" s="62">
        <f>L161-H161-J161</f>
        <v>222</v>
      </c>
    </row>
    <row r="162" spans="1:13" ht="15">
      <c r="A162" s="33">
        <v>5</v>
      </c>
      <c r="B162" s="35" t="s">
        <v>151</v>
      </c>
      <c r="C162" s="33">
        <v>1997</v>
      </c>
      <c r="D162" s="33" t="s">
        <v>35</v>
      </c>
      <c r="E162" s="62">
        <v>54</v>
      </c>
      <c r="F162" s="63">
        <v>32</v>
      </c>
      <c r="G162" s="63"/>
      <c r="H162" s="33">
        <v>32</v>
      </c>
      <c r="I162" s="33">
        <v>43</v>
      </c>
      <c r="J162" s="33">
        <v>43</v>
      </c>
      <c r="K162" s="33"/>
      <c r="L162" s="62">
        <f t="shared" si="15"/>
        <v>204</v>
      </c>
      <c r="M162" s="62">
        <f aca="true" t="shared" si="16" ref="M162:M170">L162</f>
        <v>204</v>
      </c>
    </row>
    <row r="163" spans="1:13" ht="15">
      <c r="A163" s="33">
        <v>6</v>
      </c>
      <c r="B163" s="35" t="s">
        <v>351</v>
      </c>
      <c r="C163" s="33">
        <v>1998</v>
      </c>
      <c r="D163" s="33" t="s">
        <v>251</v>
      </c>
      <c r="E163" s="62"/>
      <c r="F163" s="63">
        <v>31</v>
      </c>
      <c r="G163" s="63"/>
      <c r="H163" s="33">
        <v>31</v>
      </c>
      <c r="I163" s="33">
        <v>38</v>
      </c>
      <c r="J163" s="33">
        <v>40</v>
      </c>
      <c r="K163" s="33">
        <v>40</v>
      </c>
      <c r="L163" s="62">
        <f t="shared" si="15"/>
        <v>180</v>
      </c>
      <c r="M163" s="62">
        <f t="shared" si="16"/>
        <v>180</v>
      </c>
    </row>
    <row r="164" spans="1:13" ht="15">
      <c r="A164" s="33">
        <v>7</v>
      </c>
      <c r="B164" s="35" t="s">
        <v>135</v>
      </c>
      <c r="C164" s="33">
        <v>1998</v>
      </c>
      <c r="D164" s="33" t="s">
        <v>31</v>
      </c>
      <c r="E164" s="62">
        <v>48</v>
      </c>
      <c r="F164" s="63">
        <v>38</v>
      </c>
      <c r="G164" s="63"/>
      <c r="H164" s="33">
        <v>54</v>
      </c>
      <c r="I164" s="33"/>
      <c r="J164" s="33">
        <v>38</v>
      </c>
      <c r="K164" s="33"/>
      <c r="L164" s="62">
        <f t="shared" si="15"/>
        <v>178</v>
      </c>
      <c r="M164" s="62">
        <f t="shared" si="16"/>
        <v>178</v>
      </c>
    </row>
    <row r="165" spans="1:13" ht="15">
      <c r="A165" s="33">
        <v>8</v>
      </c>
      <c r="B165" s="35" t="s">
        <v>134</v>
      </c>
      <c r="C165" s="33">
        <v>1998</v>
      </c>
      <c r="D165" s="33" t="s">
        <v>35</v>
      </c>
      <c r="E165" s="62">
        <v>50</v>
      </c>
      <c r="F165" s="63">
        <v>43</v>
      </c>
      <c r="G165" s="33"/>
      <c r="H165" s="33">
        <v>60</v>
      </c>
      <c r="I165" s="33"/>
      <c r="J165" s="33"/>
      <c r="K165" s="33"/>
      <c r="L165" s="62">
        <f t="shared" si="15"/>
        <v>153</v>
      </c>
      <c r="M165" s="62">
        <f t="shared" si="16"/>
        <v>153</v>
      </c>
    </row>
    <row r="166" spans="1:13" ht="15">
      <c r="A166" s="33">
        <v>9</v>
      </c>
      <c r="B166" s="35" t="s">
        <v>132</v>
      </c>
      <c r="C166" s="33">
        <v>1998</v>
      </c>
      <c r="D166" s="33" t="s">
        <v>35</v>
      </c>
      <c r="E166" s="62">
        <v>60</v>
      </c>
      <c r="F166" s="63">
        <v>54</v>
      </c>
      <c r="G166" s="33"/>
      <c r="H166" s="33">
        <v>36</v>
      </c>
      <c r="I166" s="33"/>
      <c r="J166" s="33"/>
      <c r="K166" s="33"/>
      <c r="L166" s="62">
        <f t="shared" si="15"/>
        <v>150</v>
      </c>
      <c r="M166" s="62">
        <f t="shared" si="16"/>
        <v>150</v>
      </c>
    </row>
    <row r="167" spans="1:13" ht="15">
      <c r="A167" s="33">
        <v>10</v>
      </c>
      <c r="B167" s="35" t="s">
        <v>136</v>
      </c>
      <c r="C167" s="33">
        <v>1998</v>
      </c>
      <c r="D167" s="33" t="s">
        <v>31</v>
      </c>
      <c r="E167" s="62">
        <v>45</v>
      </c>
      <c r="F167" s="63">
        <v>40</v>
      </c>
      <c r="G167" s="63"/>
      <c r="H167" s="33"/>
      <c r="I167" s="33"/>
      <c r="J167" s="33">
        <v>60</v>
      </c>
      <c r="K167" s="33"/>
      <c r="L167" s="62">
        <f t="shared" si="15"/>
        <v>145</v>
      </c>
      <c r="M167" s="62">
        <f t="shared" si="16"/>
        <v>145</v>
      </c>
    </row>
    <row r="168" spans="1:13" ht="15">
      <c r="A168" s="33">
        <v>11</v>
      </c>
      <c r="B168" s="35" t="s">
        <v>155</v>
      </c>
      <c r="C168" s="33">
        <v>1997</v>
      </c>
      <c r="D168" s="33" t="s">
        <v>31</v>
      </c>
      <c r="E168" s="62">
        <v>34</v>
      </c>
      <c r="F168" s="63">
        <v>30</v>
      </c>
      <c r="G168" s="63">
        <v>40</v>
      </c>
      <c r="H168" s="33"/>
      <c r="I168" s="33">
        <v>36</v>
      </c>
      <c r="J168" s="33"/>
      <c r="K168" s="33"/>
      <c r="L168" s="62">
        <f t="shared" si="15"/>
        <v>140</v>
      </c>
      <c r="M168" s="62">
        <f t="shared" si="16"/>
        <v>140</v>
      </c>
    </row>
    <row r="169" spans="1:13" ht="15">
      <c r="A169" s="33">
        <v>12</v>
      </c>
      <c r="B169" s="64" t="s">
        <v>552</v>
      </c>
      <c r="C169" s="63">
        <v>1998</v>
      </c>
      <c r="D169" s="63" t="s">
        <v>532</v>
      </c>
      <c r="E169" s="63"/>
      <c r="F169" s="131"/>
      <c r="G169" s="130"/>
      <c r="H169" s="130">
        <v>40</v>
      </c>
      <c r="I169" s="33">
        <v>48</v>
      </c>
      <c r="J169" s="33"/>
      <c r="K169" s="33">
        <v>48</v>
      </c>
      <c r="L169" s="62">
        <f t="shared" si="15"/>
        <v>136</v>
      </c>
      <c r="M169" s="62">
        <f t="shared" si="16"/>
        <v>136</v>
      </c>
    </row>
    <row r="170" spans="1:13" ht="15">
      <c r="A170" s="33">
        <v>13</v>
      </c>
      <c r="B170" s="35" t="s">
        <v>144</v>
      </c>
      <c r="C170" s="33">
        <v>1998</v>
      </c>
      <c r="D170" s="33" t="s">
        <v>31</v>
      </c>
      <c r="E170" s="62">
        <v>26</v>
      </c>
      <c r="F170" s="63"/>
      <c r="G170" s="63"/>
      <c r="H170" s="33"/>
      <c r="I170" s="33"/>
      <c r="J170" s="33">
        <v>36</v>
      </c>
      <c r="K170" s="33">
        <v>38</v>
      </c>
      <c r="L170" s="62">
        <f t="shared" si="15"/>
        <v>100</v>
      </c>
      <c r="M170" s="62">
        <f t="shared" si="16"/>
        <v>100</v>
      </c>
    </row>
    <row r="171" spans="1:12" ht="15">
      <c r="A171" s="42"/>
      <c r="B171" s="41"/>
      <c r="C171" s="42"/>
      <c r="D171" s="42"/>
      <c r="E171" s="70"/>
      <c r="F171" s="71"/>
      <c r="G171" s="60"/>
      <c r="H171" s="42"/>
      <c r="I171" s="42"/>
      <c r="J171" s="42"/>
      <c r="K171" s="42"/>
      <c r="L171" s="70"/>
    </row>
    <row r="172" spans="1:3" ht="15">
      <c r="A172" s="238" t="s">
        <v>22</v>
      </c>
      <c r="B172" s="239"/>
      <c r="C172" s="239"/>
    </row>
    <row r="173" spans="1:13" ht="60">
      <c r="A173" s="17" t="s">
        <v>3</v>
      </c>
      <c r="B173" s="17" t="s">
        <v>0</v>
      </c>
      <c r="C173" s="17" t="s">
        <v>1</v>
      </c>
      <c r="D173" s="17" t="s">
        <v>2</v>
      </c>
      <c r="E173" s="14" t="s">
        <v>10</v>
      </c>
      <c r="F173" s="14" t="s">
        <v>11</v>
      </c>
      <c r="G173" s="14" t="s">
        <v>12</v>
      </c>
      <c r="H173" s="14" t="s">
        <v>13</v>
      </c>
      <c r="I173" s="14" t="s">
        <v>14</v>
      </c>
      <c r="J173" s="14" t="s">
        <v>16</v>
      </c>
      <c r="K173" s="14" t="s">
        <v>15</v>
      </c>
      <c r="L173" s="13" t="s">
        <v>17</v>
      </c>
      <c r="M173" s="17" t="s">
        <v>18</v>
      </c>
    </row>
    <row r="174" spans="1:13" ht="15">
      <c r="A174" s="47">
        <v>1</v>
      </c>
      <c r="B174" s="155" t="s">
        <v>165</v>
      </c>
      <c r="C174" s="33">
        <v>1989</v>
      </c>
      <c r="D174" s="33" t="s">
        <v>35</v>
      </c>
      <c r="E174" s="62">
        <v>68</v>
      </c>
      <c r="F174" s="63">
        <v>48</v>
      </c>
      <c r="G174" s="33"/>
      <c r="H174" s="33">
        <v>60</v>
      </c>
      <c r="I174" s="33">
        <v>60</v>
      </c>
      <c r="J174" s="33">
        <v>54</v>
      </c>
      <c r="K174" s="33"/>
      <c r="L174" s="62">
        <f aca="true" t="shared" si="17" ref="L174:L181">E174+F174+G174+H174+I174+J174+K174</f>
        <v>290</v>
      </c>
      <c r="M174" s="156">
        <f aca="true" t="shared" si="18" ref="M174:M181">L174</f>
        <v>290</v>
      </c>
    </row>
    <row r="175" spans="1:13" ht="15">
      <c r="A175" s="47">
        <v>2</v>
      </c>
      <c r="B175" s="155" t="s">
        <v>513</v>
      </c>
      <c r="C175" s="33">
        <v>1995</v>
      </c>
      <c r="D175" s="33" t="s">
        <v>173</v>
      </c>
      <c r="E175" s="62"/>
      <c r="F175" s="63"/>
      <c r="G175" s="33">
        <v>40</v>
      </c>
      <c r="H175" s="33">
        <v>18</v>
      </c>
      <c r="I175" s="33">
        <v>48</v>
      </c>
      <c r="J175" s="33">
        <v>40</v>
      </c>
      <c r="K175" s="33">
        <v>60</v>
      </c>
      <c r="L175" s="62">
        <f t="shared" si="17"/>
        <v>206</v>
      </c>
      <c r="M175" s="156">
        <f t="shared" si="18"/>
        <v>206</v>
      </c>
    </row>
    <row r="176" spans="1:13" ht="15">
      <c r="A176" s="47">
        <v>3</v>
      </c>
      <c r="B176" s="155" t="s">
        <v>149</v>
      </c>
      <c r="C176" s="33">
        <v>1996</v>
      </c>
      <c r="D176" s="33" t="s">
        <v>35</v>
      </c>
      <c r="E176" s="62">
        <v>68</v>
      </c>
      <c r="F176" s="63">
        <v>54</v>
      </c>
      <c r="G176" s="33"/>
      <c r="H176" s="33">
        <v>30</v>
      </c>
      <c r="I176" s="33"/>
      <c r="J176" s="33">
        <v>48</v>
      </c>
      <c r="K176" s="33"/>
      <c r="L176" s="62">
        <f t="shared" si="17"/>
        <v>200</v>
      </c>
      <c r="M176" s="156">
        <f t="shared" si="18"/>
        <v>200</v>
      </c>
    </row>
    <row r="177" spans="1:13" ht="15">
      <c r="A177" s="33">
        <v>4</v>
      </c>
      <c r="B177" s="35" t="s">
        <v>148</v>
      </c>
      <c r="C177" s="33">
        <v>1996</v>
      </c>
      <c r="D177" s="33" t="s">
        <v>35</v>
      </c>
      <c r="E177" s="62">
        <v>75</v>
      </c>
      <c r="F177" s="63">
        <v>60</v>
      </c>
      <c r="G177" s="33"/>
      <c r="H177" s="33">
        <v>24</v>
      </c>
      <c r="I177" s="33"/>
      <c r="J177" s="33"/>
      <c r="K177" s="33"/>
      <c r="L177" s="62">
        <f t="shared" si="17"/>
        <v>159</v>
      </c>
      <c r="M177" s="62">
        <f t="shared" si="18"/>
        <v>159</v>
      </c>
    </row>
    <row r="178" spans="1:13" ht="15">
      <c r="A178" s="33">
        <v>5</v>
      </c>
      <c r="B178" s="35" t="s">
        <v>153</v>
      </c>
      <c r="C178" s="33">
        <v>1996</v>
      </c>
      <c r="D178" s="33" t="s">
        <v>32</v>
      </c>
      <c r="E178" s="62">
        <v>48</v>
      </c>
      <c r="F178" s="63">
        <v>40</v>
      </c>
      <c r="G178" s="33">
        <v>43</v>
      </c>
      <c r="H178" s="33">
        <v>19</v>
      </c>
      <c r="I178" s="33"/>
      <c r="J178" s="33"/>
      <c r="K178" s="33"/>
      <c r="L178" s="62">
        <f t="shared" si="17"/>
        <v>150</v>
      </c>
      <c r="M178" s="62">
        <f t="shared" si="18"/>
        <v>150</v>
      </c>
    </row>
    <row r="179" spans="1:13" ht="15">
      <c r="A179" s="33">
        <v>7</v>
      </c>
      <c r="B179" s="35" t="s">
        <v>157</v>
      </c>
      <c r="C179" s="33">
        <v>1996</v>
      </c>
      <c r="D179" s="33" t="s">
        <v>30</v>
      </c>
      <c r="E179" s="62">
        <v>31</v>
      </c>
      <c r="F179" s="63">
        <v>38</v>
      </c>
      <c r="G179" s="33">
        <v>48</v>
      </c>
      <c r="H179" s="33">
        <v>17</v>
      </c>
      <c r="I179" s="33"/>
      <c r="J179" s="33"/>
      <c r="K179" s="33"/>
      <c r="L179" s="62">
        <f t="shared" si="17"/>
        <v>134</v>
      </c>
      <c r="M179" s="62">
        <f t="shared" si="18"/>
        <v>134</v>
      </c>
    </row>
    <row r="180" spans="1:13" ht="15">
      <c r="A180" s="33">
        <v>8</v>
      </c>
      <c r="B180" s="35" t="s">
        <v>356</v>
      </c>
      <c r="C180" s="33">
        <v>1987</v>
      </c>
      <c r="D180" s="33" t="s">
        <v>727</v>
      </c>
      <c r="E180" s="62"/>
      <c r="F180" s="63">
        <v>43</v>
      </c>
      <c r="G180" s="33">
        <v>60</v>
      </c>
      <c r="H180" s="33">
        <v>22</v>
      </c>
      <c r="I180" s="33"/>
      <c r="J180" s="33"/>
      <c r="K180" s="33"/>
      <c r="L180" s="62">
        <f t="shared" si="17"/>
        <v>125</v>
      </c>
      <c r="M180" s="62">
        <f t="shared" si="18"/>
        <v>125</v>
      </c>
    </row>
    <row r="181" spans="1:13" ht="15">
      <c r="A181" s="33">
        <v>9</v>
      </c>
      <c r="B181" s="64" t="s">
        <v>560</v>
      </c>
      <c r="C181" s="63">
        <v>1994</v>
      </c>
      <c r="D181" s="63" t="s">
        <v>32</v>
      </c>
      <c r="E181" s="63"/>
      <c r="F181" s="131"/>
      <c r="G181" s="130"/>
      <c r="H181" s="133">
        <v>27</v>
      </c>
      <c r="I181" s="33">
        <v>54</v>
      </c>
      <c r="J181" s="33">
        <v>43</v>
      </c>
      <c r="K181" s="33"/>
      <c r="L181" s="62">
        <f t="shared" si="17"/>
        <v>124</v>
      </c>
      <c r="M181" s="62">
        <f t="shared" si="18"/>
        <v>124</v>
      </c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 s="238" t="s">
        <v>23</v>
      </c>
      <c r="B183" s="239"/>
      <c r="C183" s="239"/>
      <c r="E183" s="9"/>
      <c r="F183" s="9"/>
      <c r="G183" s="9"/>
      <c r="H183" s="9"/>
      <c r="I183" s="9"/>
      <c r="J183" s="9"/>
      <c r="K183" s="9"/>
      <c r="L183" s="7"/>
    </row>
    <row r="184" spans="1:13" ht="60">
      <c r="A184" s="17" t="s">
        <v>3</v>
      </c>
      <c r="B184" s="17" t="s">
        <v>0</v>
      </c>
      <c r="C184" s="17" t="s">
        <v>1</v>
      </c>
      <c r="D184" s="17" t="s">
        <v>2</v>
      </c>
      <c r="E184" s="14" t="s">
        <v>10</v>
      </c>
      <c r="F184" s="14" t="s">
        <v>11</v>
      </c>
      <c r="G184" s="14" t="s">
        <v>12</v>
      </c>
      <c r="H184" s="14" t="s">
        <v>13</v>
      </c>
      <c r="I184" s="14" t="s">
        <v>14</v>
      </c>
      <c r="J184" s="14" t="s">
        <v>16</v>
      </c>
      <c r="K184" s="14" t="s">
        <v>15</v>
      </c>
      <c r="L184" s="13" t="s">
        <v>17</v>
      </c>
      <c r="M184" s="17" t="s">
        <v>18</v>
      </c>
    </row>
    <row r="185" spans="1:13" ht="15">
      <c r="A185" s="47">
        <v>1</v>
      </c>
      <c r="B185" s="155" t="s">
        <v>166</v>
      </c>
      <c r="C185" s="33">
        <v>1984</v>
      </c>
      <c r="D185" s="33" t="s">
        <v>31</v>
      </c>
      <c r="E185" s="62">
        <v>60</v>
      </c>
      <c r="F185" s="33">
        <v>60</v>
      </c>
      <c r="G185" s="33">
        <v>60</v>
      </c>
      <c r="H185" s="33"/>
      <c r="I185" s="33"/>
      <c r="J185" s="33">
        <v>60</v>
      </c>
      <c r="K185" s="33">
        <v>60</v>
      </c>
      <c r="L185" s="62">
        <f>E185+F185+G185+H185+I185+J185+K185</f>
        <v>300</v>
      </c>
      <c r="M185" s="156">
        <f>L185</f>
        <v>300</v>
      </c>
    </row>
    <row r="186" spans="1:12" ht="15">
      <c r="A186" s="2"/>
      <c r="B186" s="19"/>
      <c r="C186" s="16"/>
      <c r="D186" s="16"/>
      <c r="E186" s="16"/>
      <c r="F186" s="9"/>
      <c r="G186" s="9"/>
      <c r="H186" s="9"/>
      <c r="I186" s="9"/>
      <c r="J186" s="9"/>
      <c r="K186" s="9"/>
      <c r="L186" s="7"/>
    </row>
    <row r="187" spans="1:3" ht="15">
      <c r="A187" s="238" t="s">
        <v>24</v>
      </c>
      <c r="B187" s="239"/>
      <c r="C187" s="239"/>
    </row>
    <row r="188" spans="1:13" ht="60">
      <c r="A188" s="17" t="s">
        <v>3</v>
      </c>
      <c r="B188" s="17" t="s">
        <v>0</v>
      </c>
      <c r="C188" s="17" t="s">
        <v>1</v>
      </c>
      <c r="D188" s="17" t="s">
        <v>2</v>
      </c>
      <c r="E188" s="14" t="s">
        <v>10</v>
      </c>
      <c r="F188" s="14" t="s">
        <v>11</v>
      </c>
      <c r="G188" s="14" t="s">
        <v>12</v>
      </c>
      <c r="H188" s="14" t="s">
        <v>13</v>
      </c>
      <c r="I188" s="14" t="s">
        <v>14</v>
      </c>
      <c r="J188" s="14" t="s">
        <v>16</v>
      </c>
      <c r="K188" s="14" t="s">
        <v>15</v>
      </c>
      <c r="L188" s="13" t="s">
        <v>17</v>
      </c>
      <c r="M188" s="17" t="s">
        <v>18</v>
      </c>
    </row>
    <row r="189" spans="1:13" ht="15">
      <c r="A189" s="47">
        <v>1</v>
      </c>
      <c r="B189" s="155" t="s">
        <v>174</v>
      </c>
      <c r="C189" s="33">
        <v>1968</v>
      </c>
      <c r="D189" s="33" t="s">
        <v>33</v>
      </c>
      <c r="E189" s="62">
        <v>68</v>
      </c>
      <c r="F189" s="33">
        <v>60</v>
      </c>
      <c r="G189" s="33">
        <v>60</v>
      </c>
      <c r="H189" s="33">
        <v>30</v>
      </c>
      <c r="I189" s="33">
        <v>54</v>
      </c>
      <c r="J189" s="33">
        <v>60</v>
      </c>
      <c r="K189" s="33">
        <v>48</v>
      </c>
      <c r="L189" s="62">
        <f>E189+F189+G189+H189+I189+J189+K189</f>
        <v>380</v>
      </c>
      <c r="M189" s="156">
        <f>L189-H189-K189</f>
        <v>302</v>
      </c>
    </row>
    <row r="190" spans="1:13" ht="15">
      <c r="A190" s="47">
        <v>2</v>
      </c>
      <c r="B190" s="155" t="s">
        <v>361</v>
      </c>
      <c r="C190" s="33">
        <v>1965</v>
      </c>
      <c r="D190" s="33" t="s">
        <v>727</v>
      </c>
      <c r="E190" s="62"/>
      <c r="F190" s="33">
        <v>54</v>
      </c>
      <c r="G190" s="33">
        <v>54</v>
      </c>
      <c r="H190" s="33">
        <v>27</v>
      </c>
      <c r="I190" s="33">
        <v>48</v>
      </c>
      <c r="J190" s="33">
        <v>48</v>
      </c>
      <c r="K190" s="33">
        <v>43</v>
      </c>
      <c r="L190" s="62">
        <f>E190+F190+G190+H190+I190+J190+K190</f>
        <v>274</v>
      </c>
      <c r="M190" s="156">
        <f>L190-H190</f>
        <v>247</v>
      </c>
    </row>
    <row r="191" spans="1:13" ht="15">
      <c r="A191" s="47">
        <v>3</v>
      </c>
      <c r="B191" s="155" t="s">
        <v>613</v>
      </c>
      <c r="C191" s="33">
        <v>1965</v>
      </c>
      <c r="D191" s="33" t="s">
        <v>31</v>
      </c>
      <c r="E191" s="62">
        <v>60</v>
      </c>
      <c r="F191" s="33">
        <v>48</v>
      </c>
      <c r="G191" s="33">
        <v>48</v>
      </c>
      <c r="H191" s="33">
        <v>24</v>
      </c>
      <c r="I191" s="33">
        <v>43</v>
      </c>
      <c r="J191" s="33">
        <v>43</v>
      </c>
      <c r="K191" s="33">
        <v>40</v>
      </c>
      <c r="L191" s="62">
        <f>E191+F191+G191+H191+I191+J191+K191</f>
        <v>306</v>
      </c>
      <c r="M191" s="156">
        <f>L191-H191-I191</f>
        <v>239</v>
      </c>
    </row>
    <row r="192" spans="1:13" ht="15">
      <c r="A192" s="33">
        <v>4</v>
      </c>
      <c r="B192" s="35" t="s">
        <v>612</v>
      </c>
      <c r="C192" s="33">
        <v>1971</v>
      </c>
      <c r="D192" s="33" t="s">
        <v>173</v>
      </c>
      <c r="E192" s="62"/>
      <c r="F192" s="33"/>
      <c r="G192" s="33"/>
      <c r="H192" s="33"/>
      <c r="I192" s="33">
        <v>60</v>
      </c>
      <c r="J192" s="33">
        <v>54</v>
      </c>
      <c r="K192" s="33">
        <v>54</v>
      </c>
      <c r="L192" s="62">
        <f>E192+F192+G192+H192+I192+J192+K192</f>
        <v>168</v>
      </c>
      <c r="M192" s="62">
        <f>L192</f>
        <v>168</v>
      </c>
    </row>
    <row r="193" spans="1:12" ht="15">
      <c r="A193" s="23"/>
      <c r="B193" s="23"/>
      <c r="C193" s="23"/>
      <c r="D193" s="23"/>
      <c r="E193" s="23"/>
      <c r="F193" s="23"/>
      <c r="G193" s="23"/>
      <c r="H193" s="23"/>
      <c r="I193" s="42"/>
      <c r="J193" s="42"/>
      <c r="K193" s="42"/>
      <c r="L193" s="70"/>
    </row>
    <row r="194" spans="1:3" ht="15">
      <c r="A194" s="238" t="s">
        <v>25</v>
      </c>
      <c r="B194" s="239"/>
      <c r="C194" s="239"/>
    </row>
    <row r="195" spans="1:13" ht="60">
      <c r="A195" s="17" t="s">
        <v>3</v>
      </c>
      <c r="B195" s="17" t="s">
        <v>0</v>
      </c>
      <c r="C195" s="17" t="s">
        <v>1</v>
      </c>
      <c r="D195" s="17" t="s">
        <v>2</v>
      </c>
      <c r="E195" s="14" t="s">
        <v>10</v>
      </c>
      <c r="F195" s="14" t="s">
        <v>11</v>
      </c>
      <c r="G195" s="14" t="s">
        <v>12</v>
      </c>
      <c r="H195" s="14" t="s">
        <v>13</v>
      </c>
      <c r="I195" s="14" t="s">
        <v>14</v>
      </c>
      <c r="J195" s="14" t="s">
        <v>16</v>
      </c>
      <c r="K195" s="14" t="s">
        <v>15</v>
      </c>
      <c r="L195" s="13" t="s">
        <v>17</v>
      </c>
      <c r="M195" s="17" t="s">
        <v>18</v>
      </c>
    </row>
    <row r="196" spans="1:13" ht="15">
      <c r="A196" s="47">
        <v>1</v>
      </c>
      <c r="B196" s="155" t="s">
        <v>364</v>
      </c>
      <c r="C196" s="33">
        <v>1958</v>
      </c>
      <c r="D196" s="33" t="s">
        <v>31</v>
      </c>
      <c r="E196" s="62"/>
      <c r="F196" s="63">
        <v>54</v>
      </c>
      <c r="G196" s="33">
        <v>60</v>
      </c>
      <c r="H196" s="33"/>
      <c r="I196" s="33"/>
      <c r="J196" s="33">
        <v>54</v>
      </c>
      <c r="K196" s="33">
        <v>60</v>
      </c>
      <c r="L196" s="62">
        <f>E196+F196+G196+H196+I196+J196+K196</f>
        <v>228</v>
      </c>
      <c r="M196" s="156">
        <f>L196</f>
        <v>228</v>
      </c>
    </row>
    <row r="198" spans="1:3" ht="15">
      <c r="A198" s="238" t="s">
        <v>26</v>
      </c>
      <c r="B198" s="239"/>
      <c r="C198" s="239"/>
    </row>
    <row r="199" spans="1:13" ht="60">
      <c r="A199" s="17" t="s">
        <v>3</v>
      </c>
      <c r="B199" s="17" t="s">
        <v>0</v>
      </c>
      <c r="C199" s="17" t="s">
        <v>1</v>
      </c>
      <c r="D199" s="17" t="s">
        <v>2</v>
      </c>
      <c r="E199" s="14" t="s">
        <v>10</v>
      </c>
      <c r="F199" s="14" t="s">
        <v>11</v>
      </c>
      <c r="G199" s="14" t="s">
        <v>12</v>
      </c>
      <c r="H199" s="14" t="s">
        <v>13</v>
      </c>
      <c r="I199" s="14" t="s">
        <v>14</v>
      </c>
      <c r="J199" s="14" t="s">
        <v>16</v>
      </c>
      <c r="K199" s="14" t="s">
        <v>15</v>
      </c>
      <c r="L199" s="13" t="s">
        <v>17</v>
      </c>
      <c r="M199" s="17" t="s">
        <v>18</v>
      </c>
    </row>
    <row r="200" spans="1:13" ht="15">
      <c r="A200" s="47">
        <v>1</v>
      </c>
      <c r="B200" s="155" t="s">
        <v>176</v>
      </c>
      <c r="C200" s="33">
        <v>1949</v>
      </c>
      <c r="D200" s="33" t="s">
        <v>177</v>
      </c>
      <c r="E200" s="62">
        <v>75</v>
      </c>
      <c r="F200" s="33">
        <v>60</v>
      </c>
      <c r="G200" s="33">
        <v>60</v>
      </c>
      <c r="H200" s="33"/>
      <c r="I200" s="33">
        <v>60</v>
      </c>
      <c r="J200" s="33">
        <v>60</v>
      </c>
      <c r="K200" s="33">
        <v>60</v>
      </c>
      <c r="L200" s="62">
        <f>E200+F200+G200+H200+I200+J200+K200</f>
        <v>375</v>
      </c>
      <c r="M200" s="156">
        <f>L200-K200</f>
        <v>315</v>
      </c>
    </row>
    <row r="201" spans="1:13" ht="15">
      <c r="A201" s="47">
        <v>2</v>
      </c>
      <c r="B201" s="155" t="s">
        <v>366</v>
      </c>
      <c r="C201" s="33">
        <v>1945</v>
      </c>
      <c r="D201" s="33" t="s">
        <v>243</v>
      </c>
      <c r="E201" s="62"/>
      <c r="F201" s="33">
        <v>54</v>
      </c>
      <c r="G201" s="33">
        <v>54</v>
      </c>
      <c r="H201" s="33">
        <v>30</v>
      </c>
      <c r="I201" s="33"/>
      <c r="J201" s="33">
        <v>54</v>
      </c>
      <c r="K201" s="33"/>
      <c r="L201" s="62">
        <f>E201+F201+G201+H201+I201+J201+K201</f>
        <v>192</v>
      </c>
      <c r="M201" s="156">
        <f>L201</f>
        <v>192</v>
      </c>
    </row>
  </sheetData>
  <sheetProtection/>
  <mergeCells count="20">
    <mergeCell ref="C4:E4"/>
    <mergeCell ref="A187:C187"/>
    <mergeCell ref="A172:C172"/>
    <mergeCell ref="A183:C183"/>
    <mergeCell ref="C5:E5"/>
    <mergeCell ref="A5:B5"/>
    <mergeCell ref="A49:C49"/>
    <mergeCell ref="A78:C78"/>
    <mergeCell ref="A137:C137"/>
    <mergeCell ref="A156:C156"/>
    <mergeCell ref="A194:C194"/>
    <mergeCell ref="A198:C198"/>
    <mergeCell ref="F4:K5"/>
    <mergeCell ref="B2:G2"/>
    <mergeCell ref="A116:C116"/>
    <mergeCell ref="A125:C125"/>
    <mergeCell ref="A7:C7"/>
    <mergeCell ref="A91:C91"/>
    <mergeCell ref="A101:C101"/>
    <mergeCell ref="B3:G3"/>
  </mergeCells>
  <printOptions/>
  <pageMargins left="0.75" right="0.75" top="1" bottom="1" header="0.5" footer="0.5"/>
  <pageSetup fitToHeight="5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T32"/>
  <sheetViews>
    <sheetView workbookViewId="0" topLeftCell="A1">
      <selection activeCell="G30" sqref="G30"/>
    </sheetView>
  </sheetViews>
  <sheetFormatPr defaultColWidth="9.140625" defaultRowHeight="12.75"/>
  <cols>
    <col min="1" max="1" width="8.8515625" style="163" customWidth="1"/>
    <col min="2" max="2" width="25.28125" style="180" customWidth="1"/>
    <col min="3" max="3" width="13.8515625" style="163" customWidth="1"/>
    <col min="4" max="4" width="14.7109375" style="163" customWidth="1"/>
    <col min="5" max="5" width="14.00390625" style="163" customWidth="1"/>
    <col min="6" max="6" width="14.28125" style="163" customWidth="1"/>
    <col min="7" max="7" width="14.7109375" style="163" customWidth="1"/>
    <col min="8" max="8" width="12.57421875" style="163" customWidth="1"/>
    <col min="9" max="9" width="15.28125" style="163" customWidth="1"/>
    <col min="10" max="10" width="18.28125" style="163" customWidth="1"/>
    <col min="11" max="12" width="16.421875" style="163" customWidth="1"/>
    <col min="13" max="13" width="16.28125" style="163" customWidth="1"/>
    <col min="14" max="14" width="17.57421875" style="163" customWidth="1"/>
    <col min="15" max="16384" width="9.140625" style="163" customWidth="1"/>
  </cols>
  <sheetData>
    <row r="2" spans="2:6" ht="27.75" customHeight="1">
      <c r="B2" s="272" t="s">
        <v>8</v>
      </c>
      <c r="C2" s="272"/>
      <c r="D2" s="272"/>
      <c r="E2" s="272"/>
      <c r="F2" s="273"/>
    </row>
    <row r="3" spans="2:6" ht="21.75" customHeight="1">
      <c r="B3" s="272" t="s">
        <v>736</v>
      </c>
      <c r="C3" s="272"/>
      <c r="D3" s="272"/>
      <c r="E3" s="272"/>
      <c r="F3" s="273"/>
    </row>
    <row r="4" ht="21" thickBot="1">
      <c r="B4" s="163"/>
    </row>
    <row r="5" spans="1:13" ht="79.5" customHeight="1">
      <c r="A5" s="201" t="s">
        <v>3</v>
      </c>
      <c r="B5" s="202" t="s">
        <v>2</v>
      </c>
      <c r="C5" s="203" t="s">
        <v>737</v>
      </c>
      <c r="D5" s="204" t="s">
        <v>738</v>
      </c>
      <c r="E5" s="205" t="s">
        <v>739</v>
      </c>
      <c r="F5" s="206" t="s">
        <v>740</v>
      </c>
      <c r="G5" s="206" t="s">
        <v>741</v>
      </c>
      <c r="H5" s="206" t="s">
        <v>742</v>
      </c>
      <c r="I5" s="206" t="s">
        <v>729</v>
      </c>
      <c r="J5" s="206" t="s">
        <v>743</v>
      </c>
      <c r="K5" s="206" t="s">
        <v>744</v>
      </c>
      <c r="L5" s="206" t="s">
        <v>730</v>
      </c>
      <c r="M5" s="207" t="s">
        <v>731</v>
      </c>
    </row>
    <row r="6" spans="1:13" ht="20.25">
      <c r="A6" s="208">
        <v>1</v>
      </c>
      <c r="B6" s="165" t="s">
        <v>31</v>
      </c>
      <c r="C6" s="166">
        <v>5</v>
      </c>
      <c r="D6" s="167">
        <v>2</v>
      </c>
      <c r="E6" s="168">
        <v>3</v>
      </c>
      <c r="F6" s="169">
        <f aca="true" t="shared" si="0" ref="F6:F12">C6+D6+E6</f>
        <v>10</v>
      </c>
      <c r="G6" s="167">
        <v>77</v>
      </c>
      <c r="H6" s="181">
        <v>221</v>
      </c>
      <c r="I6" s="182">
        <f>H6/G6</f>
        <v>2.8701298701298703</v>
      </c>
      <c r="J6" s="181">
        <f>H6/7</f>
        <v>31.571428571428573</v>
      </c>
      <c r="K6" s="181">
        <v>8794</v>
      </c>
      <c r="L6" s="183">
        <f>K6/G6</f>
        <v>114.20779220779221</v>
      </c>
      <c r="M6" s="209">
        <v>4</v>
      </c>
    </row>
    <row r="7" spans="1:13" ht="20.25">
      <c r="A7" s="208">
        <v>2</v>
      </c>
      <c r="B7" s="170" t="s">
        <v>35</v>
      </c>
      <c r="C7" s="171">
        <v>1</v>
      </c>
      <c r="D7" s="172">
        <v>4</v>
      </c>
      <c r="E7" s="173">
        <v>5</v>
      </c>
      <c r="F7" s="174">
        <f t="shared" si="0"/>
        <v>10</v>
      </c>
      <c r="G7" s="166">
        <v>99</v>
      </c>
      <c r="H7" s="184">
        <v>278</v>
      </c>
      <c r="I7" s="185">
        <f aca="true" t="shared" si="1" ref="I7:I19">H7/G7</f>
        <v>2.808080808080808</v>
      </c>
      <c r="J7" s="184">
        <f aca="true" t="shared" si="2" ref="J7:J19">H7/7</f>
        <v>39.714285714285715</v>
      </c>
      <c r="K7" s="184">
        <v>9990</v>
      </c>
      <c r="L7" s="183">
        <f aca="true" t="shared" si="3" ref="L7:L19">K7/G7</f>
        <v>100.9090909090909</v>
      </c>
      <c r="M7" s="210"/>
    </row>
    <row r="8" spans="1:13" ht="20.25">
      <c r="A8" s="208">
        <v>3</v>
      </c>
      <c r="B8" s="165" t="s">
        <v>243</v>
      </c>
      <c r="C8" s="175">
        <v>4</v>
      </c>
      <c r="D8" s="167">
        <v>2</v>
      </c>
      <c r="E8" s="176">
        <v>1</v>
      </c>
      <c r="F8" s="169">
        <f t="shared" si="0"/>
        <v>7</v>
      </c>
      <c r="G8" s="173">
        <v>40</v>
      </c>
      <c r="H8" s="186">
        <v>124</v>
      </c>
      <c r="I8" s="185">
        <f t="shared" si="1"/>
        <v>3.1</v>
      </c>
      <c r="J8" s="186">
        <f t="shared" si="2"/>
        <v>17.714285714285715</v>
      </c>
      <c r="K8" s="186">
        <v>4447</v>
      </c>
      <c r="L8" s="183">
        <f t="shared" si="3"/>
        <v>111.175</v>
      </c>
      <c r="M8" s="211">
        <v>1</v>
      </c>
    </row>
    <row r="9" spans="1:13" ht="20.25">
      <c r="A9" s="208">
        <v>4</v>
      </c>
      <c r="B9" s="170" t="s">
        <v>32</v>
      </c>
      <c r="C9" s="177">
        <v>1</v>
      </c>
      <c r="D9" s="178">
        <v>2</v>
      </c>
      <c r="E9" s="179">
        <v>1</v>
      </c>
      <c r="F9" s="174">
        <f t="shared" si="0"/>
        <v>4</v>
      </c>
      <c r="G9" s="187">
        <v>26</v>
      </c>
      <c r="H9" s="183">
        <v>86</v>
      </c>
      <c r="I9" s="182">
        <f t="shared" si="1"/>
        <v>3.3076923076923075</v>
      </c>
      <c r="J9" s="183">
        <f t="shared" si="2"/>
        <v>12.285714285714286</v>
      </c>
      <c r="K9" s="183">
        <v>3487</v>
      </c>
      <c r="L9" s="186">
        <f t="shared" si="3"/>
        <v>134.1153846153846</v>
      </c>
      <c r="M9" s="211">
        <v>1</v>
      </c>
    </row>
    <row r="10" spans="1:13" ht="20.25">
      <c r="A10" s="208">
        <v>5</v>
      </c>
      <c r="B10" s="165" t="s">
        <v>33</v>
      </c>
      <c r="C10" s="166">
        <v>2</v>
      </c>
      <c r="D10" s="167">
        <v>1</v>
      </c>
      <c r="E10" s="168">
        <v>0</v>
      </c>
      <c r="F10" s="169">
        <f t="shared" si="0"/>
        <v>3</v>
      </c>
      <c r="G10" s="187">
        <v>8</v>
      </c>
      <c r="H10" s="183">
        <v>44</v>
      </c>
      <c r="I10" s="188">
        <f t="shared" si="1"/>
        <v>5.5</v>
      </c>
      <c r="J10" s="183">
        <f t="shared" si="2"/>
        <v>6.285714285714286</v>
      </c>
      <c r="K10" s="183">
        <v>1868</v>
      </c>
      <c r="L10" s="184">
        <f t="shared" si="3"/>
        <v>233.5</v>
      </c>
      <c r="M10" s="211">
        <v>1</v>
      </c>
    </row>
    <row r="11" spans="1:13" ht="20.25">
      <c r="A11" s="208">
        <v>6</v>
      </c>
      <c r="B11" s="170" t="s">
        <v>173</v>
      </c>
      <c r="C11" s="177">
        <v>0</v>
      </c>
      <c r="D11" s="172">
        <v>1</v>
      </c>
      <c r="E11" s="179">
        <v>1</v>
      </c>
      <c r="F11" s="174">
        <f t="shared" si="0"/>
        <v>2</v>
      </c>
      <c r="G11" s="187">
        <v>15</v>
      </c>
      <c r="H11" s="183">
        <v>56</v>
      </c>
      <c r="I11" s="189">
        <f t="shared" si="1"/>
        <v>3.7333333333333334</v>
      </c>
      <c r="J11" s="183">
        <f t="shared" si="2"/>
        <v>8</v>
      </c>
      <c r="K11" s="183">
        <v>1691</v>
      </c>
      <c r="L11" s="183">
        <f t="shared" si="3"/>
        <v>112.73333333333333</v>
      </c>
      <c r="M11" s="210"/>
    </row>
    <row r="12" spans="1:13" ht="20.25">
      <c r="A12" s="208">
        <v>7</v>
      </c>
      <c r="B12" s="165" t="s">
        <v>365</v>
      </c>
      <c r="C12" s="175">
        <v>1</v>
      </c>
      <c r="D12" s="167">
        <v>0</v>
      </c>
      <c r="E12" s="176">
        <v>0</v>
      </c>
      <c r="F12" s="169">
        <f t="shared" si="0"/>
        <v>1</v>
      </c>
      <c r="G12" s="190">
        <v>2</v>
      </c>
      <c r="H12" s="191">
        <v>7</v>
      </c>
      <c r="I12" s="192">
        <f t="shared" si="1"/>
        <v>3.5</v>
      </c>
      <c r="J12" s="183">
        <f t="shared" si="2"/>
        <v>1</v>
      </c>
      <c r="K12" s="183">
        <v>415</v>
      </c>
      <c r="L12" s="181">
        <f t="shared" si="3"/>
        <v>207.5</v>
      </c>
      <c r="M12" s="210"/>
    </row>
    <row r="13" spans="1:13" ht="20.25">
      <c r="A13" s="208">
        <v>8</v>
      </c>
      <c r="B13" s="165" t="s">
        <v>585</v>
      </c>
      <c r="C13" s="175"/>
      <c r="D13" s="167"/>
      <c r="E13" s="176"/>
      <c r="F13" s="169"/>
      <c r="G13" s="187">
        <v>12</v>
      </c>
      <c r="H13" s="183">
        <v>30</v>
      </c>
      <c r="I13" s="182">
        <f>H13/G13</f>
        <v>2.5</v>
      </c>
      <c r="J13" s="183">
        <f>H13/7</f>
        <v>4.285714285714286</v>
      </c>
      <c r="K13" s="183">
        <v>1247</v>
      </c>
      <c r="L13" s="183">
        <f>K13/G13</f>
        <v>103.91666666666667</v>
      </c>
      <c r="M13" s="210"/>
    </row>
    <row r="14" spans="1:13" ht="20.25">
      <c r="A14" s="208">
        <v>9</v>
      </c>
      <c r="B14" s="170" t="s">
        <v>124</v>
      </c>
      <c r="C14" s="175"/>
      <c r="D14" s="167"/>
      <c r="E14" s="176"/>
      <c r="F14" s="169"/>
      <c r="G14" s="187">
        <v>4</v>
      </c>
      <c r="H14" s="183">
        <v>5</v>
      </c>
      <c r="I14" s="182">
        <f t="shared" si="1"/>
        <v>1.25</v>
      </c>
      <c r="J14" s="183">
        <f t="shared" si="2"/>
        <v>0.7142857142857143</v>
      </c>
      <c r="K14" s="183">
        <v>148</v>
      </c>
      <c r="L14" s="183">
        <f t="shared" si="3"/>
        <v>37</v>
      </c>
      <c r="M14" s="210"/>
    </row>
    <row r="15" spans="1:13" ht="20.25">
      <c r="A15" s="208">
        <v>10</v>
      </c>
      <c r="B15" s="170" t="s">
        <v>688</v>
      </c>
      <c r="C15" s="175"/>
      <c r="D15" s="167"/>
      <c r="E15" s="176"/>
      <c r="F15" s="169"/>
      <c r="G15" s="190">
        <v>3</v>
      </c>
      <c r="H15" s="191">
        <v>3</v>
      </c>
      <c r="I15" s="185">
        <f>H15/G15</f>
        <v>1</v>
      </c>
      <c r="J15" s="183">
        <f>H15/7</f>
        <v>0.42857142857142855</v>
      </c>
      <c r="K15" s="183">
        <v>64</v>
      </c>
      <c r="L15" s="183">
        <f>K15/G15</f>
        <v>21.333333333333332</v>
      </c>
      <c r="M15" s="210"/>
    </row>
    <row r="16" spans="1:13" ht="20.25">
      <c r="A16" s="208">
        <v>11</v>
      </c>
      <c r="B16" s="165" t="s">
        <v>88</v>
      </c>
      <c r="C16" s="175"/>
      <c r="D16" s="167"/>
      <c r="E16" s="176"/>
      <c r="F16" s="169"/>
      <c r="G16" s="190">
        <v>2</v>
      </c>
      <c r="H16" s="191">
        <v>2</v>
      </c>
      <c r="I16" s="185">
        <f t="shared" si="1"/>
        <v>1</v>
      </c>
      <c r="J16" s="183">
        <f t="shared" si="2"/>
        <v>0.2857142857142857</v>
      </c>
      <c r="K16" s="183">
        <v>93</v>
      </c>
      <c r="L16" s="183">
        <f t="shared" si="3"/>
        <v>46.5</v>
      </c>
      <c r="M16" s="210"/>
    </row>
    <row r="17" spans="1:13" ht="20.25">
      <c r="A17" s="208">
        <v>12</v>
      </c>
      <c r="B17" s="170" t="s">
        <v>544</v>
      </c>
      <c r="C17" s="175"/>
      <c r="D17" s="167"/>
      <c r="E17" s="176"/>
      <c r="F17" s="169"/>
      <c r="G17" s="190">
        <v>1</v>
      </c>
      <c r="H17" s="191">
        <v>1</v>
      </c>
      <c r="I17" s="185">
        <f t="shared" si="1"/>
        <v>1</v>
      </c>
      <c r="J17" s="183">
        <f t="shared" si="2"/>
        <v>0.14285714285714285</v>
      </c>
      <c r="K17" s="183">
        <v>54</v>
      </c>
      <c r="L17" s="183">
        <f t="shared" si="3"/>
        <v>54</v>
      </c>
      <c r="M17" s="210"/>
    </row>
    <row r="18" spans="1:13" ht="20.25">
      <c r="A18" s="208">
        <v>13</v>
      </c>
      <c r="B18" s="170" t="s">
        <v>589</v>
      </c>
      <c r="C18" s="175"/>
      <c r="D18" s="167"/>
      <c r="E18" s="176"/>
      <c r="F18" s="169"/>
      <c r="G18" s="187">
        <v>1</v>
      </c>
      <c r="H18" s="183">
        <v>1</v>
      </c>
      <c r="I18" s="182">
        <f t="shared" si="1"/>
        <v>1</v>
      </c>
      <c r="J18" s="183">
        <f t="shared" si="2"/>
        <v>0.14285714285714285</v>
      </c>
      <c r="K18" s="183">
        <v>10</v>
      </c>
      <c r="L18" s="183">
        <f t="shared" si="3"/>
        <v>10</v>
      </c>
      <c r="M18" s="210"/>
    </row>
    <row r="19" spans="1:13" ht="20.25">
      <c r="A19" s="208">
        <v>14</v>
      </c>
      <c r="B19" s="165" t="s">
        <v>649</v>
      </c>
      <c r="C19" s="175"/>
      <c r="D19" s="167"/>
      <c r="E19" s="176"/>
      <c r="F19" s="169"/>
      <c r="G19" s="187">
        <v>1</v>
      </c>
      <c r="H19" s="183">
        <v>1</v>
      </c>
      <c r="I19" s="182">
        <f t="shared" si="1"/>
        <v>1</v>
      </c>
      <c r="J19" s="183">
        <f t="shared" si="2"/>
        <v>0.14285714285714285</v>
      </c>
      <c r="K19" s="183">
        <v>36</v>
      </c>
      <c r="L19" s="183">
        <f t="shared" si="3"/>
        <v>36</v>
      </c>
      <c r="M19" s="210"/>
    </row>
    <row r="20" spans="1:13" ht="30.75" customHeight="1" thickBot="1">
      <c r="A20" s="212"/>
      <c r="B20" s="213" t="s">
        <v>728</v>
      </c>
      <c r="C20" s="214">
        <f aca="true" t="shared" si="4" ref="C20:H20">SUM(C6:C19)</f>
        <v>14</v>
      </c>
      <c r="D20" s="214">
        <f t="shared" si="4"/>
        <v>12</v>
      </c>
      <c r="E20" s="214">
        <f t="shared" si="4"/>
        <v>11</v>
      </c>
      <c r="F20" s="214">
        <f t="shared" si="4"/>
        <v>37</v>
      </c>
      <c r="G20" s="214">
        <f t="shared" si="4"/>
        <v>291</v>
      </c>
      <c r="H20" s="214">
        <f t="shared" si="4"/>
        <v>859</v>
      </c>
      <c r="I20" s="214"/>
      <c r="J20" s="215"/>
      <c r="K20" s="216">
        <f>SUM(K6:K19)</f>
        <v>32344</v>
      </c>
      <c r="L20" s="215"/>
      <c r="M20" s="217">
        <f>SUM(M6:M19)</f>
        <v>7</v>
      </c>
    </row>
    <row r="22" spans="1:3" ht="40.5">
      <c r="A22" s="164" t="s">
        <v>3</v>
      </c>
      <c r="B22" s="164" t="s">
        <v>732</v>
      </c>
      <c r="C22" s="164" t="s">
        <v>2</v>
      </c>
    </row>
    <row r="23" spans="1:4" ht="20.25">
      <c r="A23" s="218">
        <v>1</v>
      </c>
      <c r="B23" s="193" t="s">
        <v>119</v>
      </c>
      <c r="C23" s="194" t="s">
        <v>31</v>
      </c>
      <c r="D23"/>
    </row>
    <row r="24" spans="1:4" ht="20.25">
      <c r="A24" s="218">
        <v>2</v>
      </c>
      <c r="B24" s="195" t="s">
        <v>126</v>
      </c>
      <c r="C24" s="196" t="s">
        <v>32</v>
      </c>
      <c r="D24"/>
    </row>
    <row r="25" spans="1:20" ht="20.25">
      <c r="A25" s="218">
        <v>3</v>
      </c>
      <c r="B25" s="193" t="s">
        <v>117</v>
      </c>
      <c r="C25" s="197" t="s">
        <v>31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0.25">
      <c r="A26" s="218">
        <v>4</v>
      </c>
      <c r="B26" s="195" t="s">
        <v>152</v>
      </c>
      <c r="C26" s="198" t="s">
        <v>30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0.25">
      <c r="A27" s="218">
        <v>5</v>
      </c>
      <c r="B27" s="193" t="s">
        <v>150</v>
      </c>
      <c r="C27" s="194" t="s">
        <v>31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0.25">
      <c r="A28" s="218">
        <v>6</v>
      </c>
      <c r="B28" s="195" t="s">
        <v>174</v>
      </c>
      <c r="C28" s="198" t="s">
        <v>33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0.25">
      <c r="A29" s="218">
        <v>7</v>
      </c>
      <c r="B29" s="193" t="s">
        <v>613</v>
      </c>
      <c r="C29" s="197" t="s">
        <v>31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11" ht="20.25">
      <c r="B30"/>
      <c r="C30"/>
      <c r="D30"/>
      <c r="E30"/>
      <c r="F30"/>
      <c r="G30"/>
      <c r="H30"/>
      <c r="I30"/>
      <c r="J30"/>
      <c r="K30"/>
    </row>
    <row r="31" spans="2:11" ht="20.25">
      <c r="B31"/>
      <c r="C31" s="164" t="s">
        <v>734</v>
      </c>
      <c r="D31" s="164" t="s">
        <v>735</v>
      </c>
      <c r="E31"/>
      <c r="F31"/>
      <c r="G31"/>
      <c r="H31"/>
      <c r="I31"/>
      <c r="J31"/>
      <c r="K31"/>
    </row>
    <row r="32" spans="2:11" ht="20.25">
      <c r="B32" s="193" t="s">
        <v>733</v>
      </c>
      <c r="C32" s="199">
        <v>151</v>
      </c>
      <c r="D32" s="200">
        <f>C32/G20%</f>
        <v>51.89003436426117</v>
      </c>
      <c r="F32"/>
      <c r="G32"/>
      <c r="H32"/>
      <c r="I32"/>
      <c r="J32"/>
      <c r="K32"/>
    </row>
  </sheetData>
  <mergeCells count="2">
    <mergeCell ref="B3:F3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J21"/>
  <sheetViews>
    <sheetView tabSelected="1" workbookViewId="0" topLeftCell="B1">
      <selection activeCell="C8" sqref="C8"/>
    </sheetView>
  </sheetViews>
  <sheetFormatPr defaultColWidth="9.140625" defaultRowHeight="12.75"/>
  <cols>
    <col min="1" max="1" width="8.8515625" style="163" customWidth="1"/>
    <col min="2" max="2" width="28.140625" style="180" customWidth="1"/>
    <col min="3" max="3" width="18.8515625" style="163" customWidth="1"/>
    <col min="4" max="4" width="16.8515625" style="163" customWidth="1"/>
    <col min="5" max="5" width="18.28125" style="163" customWidth="1"/>
    <col min="6" max="6" width="18.7109375" style="163" customWidth="1"/>
    <col min="7" max="7" width="18.8515625" style="163" customWidth="1"/>
    <col min="8" max="8" width="16.00390625" style="163" customWidth="1"/>
    <col min="9" max="9" width="18.00390625" style="163" customWidth="1"/>
    <col min="10" max="10" width="19.8515625" style="163" customWidth="1"/>
    <col min="11" max="11" width="17.57421875" style="163" customWidth="1"/>
    <col min="12" max="16384" width="9.140625" style="163" customWidth="1"/>
  </cols>
  <sheetData>
    <row r="2" spans="2:6" ht="27.75" customHeight="1">
      <c r="B2" s="272" t="s">
        <v>8</v>
      </c>
      <c r="C2" s="272"/>
      <c r="D2" s="272"/>
      <c r="E2" s="272"/>
      <c r="F2" s="273"/>
    </row>
    <row r="3" spans="2:6" ht="21.75" customHeight="1">
      <c r="B3" s="272" t="s">
        <v>752</v>
      </c>
      <c r="C3" s="272"/>
      <c r="D3" s="272"/>
      <c r="E3" s="272"/>
      <c r="F3" s="273"/>
    </row>
    <row r="4" ht="20.25">
      <c r="B4" s="163"/>
    </row>
    <row r="5" spans="1:10" ht="79.5" customHeight="1">
      <c r="A5" s="164" t="s">
        <v>3</v>
      </c>
      <c r="B5" s="164" t="s">
        <v>2</v>
      </c>
      <c r="C5" s="221" t="s">
        <v>745</v>
      </c>
      <c r="D5" s="222" t="s">
        <v>746</v>
      </c>
      <c r="E5" s="223" t="s">
        <v>751</v>
      </c>
      <c r="F5" s="224" t="s">
        <v>747</v>
      </c>
      <c r="G5" s="225" t="s">
        <v>748</v>
      </c>
      <c r="H5" s="226" t="s">
        <v>753</v>
      </c>
      <c r="I5" s="222" t="s">
        <v>749</v>
      </c>
      <c r="J5" s="224" t="s">
        <v>750</v>
      </c>
    </row>
    <row r="6" spans="1:10" ht="20.25">
      <c r="A6" s="164">
        <v>1</v>
      </c>
      <c r="B6" s="165" t="s">
        <v>31</v>
      </c>
      <c r="C6" s="227">
        <v>34</v>
      </c>
      <c r="D6" s="232">
        <v>26</v>
      </c>
      <c r="E6" s="233">
        <v>36</v>
      </c>
      <c r="F6" s="231">
        <v>16</v>
      </c>
      <c r="G6" s="234">
        <v>12</v>
      </c>
      <c r="H6" s="235">
        <v>62</v>
      </c>
      <c r="I6" s="232">
        <v>35</v>
      </c>
      <c r="J6" s="181">
        <f>SUM(C6:I6)</f>
        <v>221</v>
      </c>
    </row>
    <row r="7" spans="1:10" ht="20.25">
      <c r="A7" s="164">
        <v>2</v>
      </c>
      <c r="B7" s="170" t="s">
        <v>35</v>
      </c>
      <c r="C7" s="227">
        <v>73</v>
      </c>
      <c r="D7" s="232">
        <v>29</v>
      </c>
      <c r="E7" s="233">
        <v>3</v>
      </c>
      <c r="F7" s="231">
        <v>60</v>
      </c>
      <c r="G7" s="234">
        <v>53</v>
      </c>
      <c r="H7" s="235">
        <v>45</v>
      </c>
      <c r="I7" s="232">
        <v>15</v>
      </c>
      <c r="J7" s="181">
        <f aca="true" t="shared" si="0" ref="J7:J19">SUM(C7:I7)</f>
        <v>278</v>
      </c>
    </row>
    <row r="8" spans="1:10" ht="20.25">
      <c r="A8" s="164">
        <v>3</v>
      </c>
      <c r="B8" s="165" t="s">
        <v>243</v>
      </c>
      <c r="C8" s="227">
        <v>22</v>
      </c>
      <c r="D8" s="232">
        <v>12</v>
      </c>
      <c r="E8" s="233">
        <v>26</v>
      </c>
      <c r="F8" s="231">
        <v>19</v>
      </c>
      <c r="G8" s="234">
        <v>13</v>
      </c>
      <c r="H8" s="235">
        <v>21</v>
      </c>
      <c r="I8" s="232">
        <v>11</v>
      </c>
      <c r="J8" s="181">
        <f t="shared" si="0"/>
        <v>124</v>
      </c>
    </row>
    <row r="9" spans="1:10" ht="20.25">
      <c r="A9" s="164">
        <v>4</v>
      </c>
      <c r="B9" s="170" t="s">
        <v>32</v>
      </c>
      <c r="C9" s="227">
        <v>15</v>
      </c>
      <c r="D9" s="232">
        <v>20</v>
      </c>
      <c r="E9" s="233">
        <v>16</v>
      </c>
      <c r="F9" s="231">
        <v>13</v>
      </c>
      <c r="G9" s="234">
        <v>5</v>
      </c>
      <c r="H9" s="235">
        <v>7</v>
      </c>
      <c r="I9" s="232">
        <v>10</v>
      </c>
      <c r="J9" s="181">
        <f t="shared" si="0"/>
        <v>86</v>
      </c>
    </row>
    <row r="10" spans="1:10" ht="20.25">
      <c r="A10" s="164">
        <v>5</v>
      </c>
      <c r="B10" s="165" t="s">
        <v>33</v>
      </c>
      <c r="C10" s="227">
        <v>6</v>
      </c>
      <c r="D10" s="232">
        <v>7</v>
      </c>
      <c r="E10" s="233">
        <v>7</v>
      </c>
      <c r="F10" s="231">
        <v>7</v>
      </c>
      <c r="G10" s="234">
        <v>5</v>
      </c>
      <c r="H10" s="235">
        <v>6</v>
      </c>
      <c r="I10" s="232">
        <v>6</v>
      </c>
      <c r="J10" s="181">
        <f t="shared" si="0"/>
        <v>44</v>
      </c>
    </row>
    <row r="11" spans="1:10" ht="20.25">
      <c r="A11" s="164">
        <v>6</v>
      </c>
      <c r="B11" s="170" t="s">
        <v>173</v>
      </c>
      <c r="C11" s="227">
        <v>1</v>
      </c>
      <c r="D11" s="232">
        <v>0</v>
      </c>
      <c r="E11" s="233">
        <v>8</v>
      </c>
      <c r="F11" s="231">
        <v>9</v>
      </c>
      <c r="G11" s="234">
        <v>12</v>
      </c>
      <c r="H11" s="235">
        <v>10</v>
      </c>
      <c r="I11" s="232">
        <v>16</v>
      </c>
      <c r="J11" s="181">
        <f t="shared" si="0"/>
        <v>56</v>
      </c>
    </row>
    <row r="12" spans="1:10" ht="20.25">
      <c r="A12" s="164">
        <v>7</v>
      </c>
      <c r="B12" s="165" t="s">
        <v>365</v>
      </c>
      <c r="C12" s="227">
        <v>2</v>
      </c>
      <c r="D12" s="232">
        <v>1</v>
      </c>
      <c r="E12" s="233">
        <v>1</v>
      </c>
      <c r="F12" s="231">
        <v>0</v>
      </c>
      <c r="G12" s="234">
        <v>1</v>
      </c>
      <c r="H12" s="235">
        <v>1</v>
      </c>
      <c r="I12" s="232">
        <v>1</v>
      </c>
      <c r="J12" s="181">
        <f t="shared" si="0"/>
        <v>7</v>
      </c>
    </row>
    <row r="13" spans="1:10" ht="20.25">
      <c r="A13" s="164">
        <v>8</v>
      </c>
      <c r="B13" s="165" t="s">
        <v>585</v>
      </c>
      <c r="C13" s="227">
        <v>0</v>
      </c>
      <c r="D13" s="232">
        <v>0</v>
      </c>
      <c r="E13" s="233">
        <v>0</v>
      </c>
      <c r="F13" s="231">
        <v>4</v>
      </c>
      <c r="G13" s="234">
        <v>11</v>
      </c>
      <c r="H13" s="235">
        <v>0</v>
      </c>
      <c r="I13" s="232">
        <v>15</v>
      </c>
      <c r="J13" s="181">
        <f t="shared" si="0"/>
        <v>30</v>
      </c>
    </row>
    <row r="14" spans="1:10" ht="20.25">
      <c r="A14" s="164">
        <v>9</v>
      </c>
      <c r="B14" s="170" t="s">
        <v>124</v>
      </c>
      <c r="C14" s="227">
        <v>1</v>
      </c>
      <c r="D14" s="232">
        <v>1</v>
      </c>
      <c r="E14" s="233">
        <v>0</v>
      </c>
      <c r="F14" s="231">
        <v>1</v>
      </c>
      <c r="G14" s="234">
        <v>0</v>
      </c>
      <c r="H14" s="235">
        <v>0</v>
      </c>
      <c r="I14" s="232">
        <v>2</v>
      </c>
      <c r="J14" s="181">
        <f t="shared" si="0"/>
        <v>5</v>
      </c>
    </row>
    <row r="15" spans="1:10" ht="20.25">
      <c r="A15" s="164">
        <v>10</v>
      </c>
      <c r="B15" s="170" t="s">
        <v>688</v>
      </c>
      <c r="C15" s="227">
        <v>0</v>
      </c>
      <c r="D15" s="232">
        <v>0</v>
      </c>
      <c r="E15" s="233">
        <v>0</v>
      </c>
      <c r="F15" s="231">
        <v>0</v>
      </c>
      <c r="G15" s="234">
        <v>0</v>
      </c>
      <c r="H15" s="235">
        <v>0</v>
      </c>
      <c r="I15" s="232">
        <v>3</v>
      </c>
      <c r="J15" s="181">
        <f t="shared" si="0"/>
        <v>3</v>
      </c>
    </row>
    <row r="16" spans="1:10" ht="20.25">
      <c r="A16" s="164">
        <v>11</v>
      </c>
      <c r="B16" s="165" t="s">
        <v>88</v>
      </c>
      <c r="C16" s="227">
        <v>2</v>
      </c>
      <c r="D16" s="232">
        <v>0</v>
      </c>
      <c r="E16" s="233">
        <v>0</v>
      </c>
      <c r="F16" s="231">
        <v>0</v>
      </c>
      <c r="G16" s="234">
        <v>0</v>
      </c>
      <c r="H16" s="235">
        <v>0</v>
      </c>
      <c r="I16" s="232">
        <v>0</v>
      </c>
      <c r="J16" s="181">
        <f t="shared" si="0"/>
        <v>2</v>
      </c>
    </row>
    <row r="17" spans="1:10" ht="20.25">
      <c r="A17" s="164">
        <v>12</v>
      </c>
      <c r="B17" s="170" t="s">
        <v>544</v>
      </c>
      <c r="C17" s="227">
        <v>0</v>
      </c>
      <c r="D17" s="232">
        <v>0</v>
      </c>
      <c r="E17" s="233">
        <v>0</v>
      </c>
      <c r="F17" s="231">
        <v>1</v>
      </c>
      <c r="G17" s="234">
        <v>0</v>
      </c>
      <c r="H17" s="235">
        <v>0</v>
      </c>
      <c r="I17" s="232">
        <v>0</v>
      </c>
      <c r="J17" s="181">
        <f t="shared" si="0"/>
        <v>1</v>
      </c>
    </row>
    <row r="18" spans="1:10" ht="20.25">
      <c r="A18" s="164">
        <v>13</v>
      </c>
      <c r="B18" s="170" t="s">
        <v>589</v>
      </c>
      <c r="C18" s="227">
        <v>0</v>
      </c>
      <c r="D18" s="232">
        <v>0</v>
      </c>
      <c r="E18" s="233">
        <v>0</v>
      </c>
      <c r="F18" s="231">
        <v>0</v>
      </c>
      <c r="G18" s="234">
        <v>1</v>
      </c>
      <c r="H18" s="235">
        <v>0</v>
      </c>
      <c r="I18" s="232">
        <v>0</v>
      </c>
      <c r="J18" s="181">
        <f t="shared" si="0"/>
        <v>1</v>
      </c>
    </row>
    <row r="19" spans="1:10" ht="20.25">
      <c r="A19" s="164">
        <v>14</v>
      </c>
      <c r="B19" s="165" t="s">
        <v>649</v>
      </c>
      <c r="C19" s="227">
        <v>0</v>
      </c>
      <c r="D19" s="232">
        <v>0</v>
      </c>
      <c r="E19" s="233">
        <v>0</v>
      </c>
      <c r="F19" s="231">
        <v>0</v>
      </c>
      <c r="G19" s="234">
        <v>0</v>
      </c>
      <c r="H19" s="235">
        <v>1</v>
      </c>
      <c r="I19" s="232">
        <v>0</v>
      </c>
      <c r="J19" s="181">
        <f t="shared" si="0"/>
        <v>1</v>
      </c>
    </row>
    <row r="20" spans="1:10" ht="30.75" customHeight="1">
      <c r="A20" s="228"/>
      <c r="B20" s="229" t="s">
        <v>728</v>
      </c>
      <c r="C20" s="230">
        <f>SUM(C6:C19)</f>
        <v>156</v>
      </c>
      <c r="D20" s="230">
        <f aca="true" t="shared" si="1" ref="D20:I20">SUM(D6:D19)</f>
        <v>96</v>
      </c>
      <c r="E20" s="230">
        <f t="shared" si="1"/>
        <v>97</v>
      </c>
      <c r="F20" s="230">
        <f t="shared" si="1"/>
        <v>130</v>
      </c>
      <c r="G20" s="230">
        <f t="shared" si="1"/>
        <v>113</v>
      </c>
      <c r="H20" s="230">
        <f t="shared" si="1"/>
        <v>153</v>
      </c>
      <c r="I20" s="230">
        <f t="shared" si="1"/>
        <v>114</v>
      </c>
      <c r="J20" s="231">
        <f>SUM(J6:J19)</f>
        <v>859</v>
      </c>
    </row>
    <row r="21" ht="20.25">
      <c r="I21" s="220"/>
    </row>
  </sheetData>
  <mergeCells count="2">
    <mergeCell ref="B3:F3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workbookViewId="0" topLeftCell="A91">
      <selection activeCell="L197" sqref="L197"/>
    </sheetView>
  </sheetViews>
  <sheetFormatPr defaultColWidth="9.140625" defaultRowHeight="12.75"/>
  <cols>
    <col min="2" max="2" width="19.8515625" style="0" customWidth="1"/>
    <col min="3" max="3" width="12.00390625" style="0" customWidth="1"/>
    <col min="4" max="4" width="14.8515625" style="0" customWidth="1"/>
    <col min="5" max="5" width="11.7109375" style="0" customWidth="1"/>
    <col min="6" max="6" width="14.140625" style="0" customWidth="1"/>
    <col min="7" max="8" width="11.57421875" style="0" customWidth="1"/>
    <col min="9" max="9" width="13.00390625" style="0" customWidth="1"/>
    <col min="10" max="10" width="12.00390625" style="0" customWidth="1"/>
  </cols>
  <sheetData>
    <row r="1" spans="2:6" ht="37.5" customHeight="1">
      <c r="B1" s="240" t="s">
        <v>29</v>
      </c>
      <c r="C1" s="241"/>
      <c r="D1" s="241"/>
      <c r="E1" s="241"/>
      <c r="F1" s="241"/>
    </row>
    <row r="2" spans="2:6" ht="15" customHeight="1">
      <c r="B2" s="31"/>
      <c r="C2" s="31"/>
      <c r="D2" s="31"/>
      <c r="E2" s="31"/>
      <c r="F2" s="31"/>
    </row>
    <row r="3" spans="7:8" ht="21.75" customHeight="1">
      <c r="G3" s="236" t="s">
        <v>170</v>
      </c>
      <c r="H3" s="237"/>
    </row>
    <row r="4" spans="1:7" s="3" customFormat="1" ht="15">
      <c r="A4" s="238" t="s">
        <v>67</v>
      </c>
      <c r="B4" s="239"/>
      <c r="C4" s="239"/>
      <c r="D4" s="10"/>
      <c r="E4" s="4"/>
      <c r="F4" s="4"/>
      <c r="G4" s="4"/>
    </row>
    <row r="5" spans="1:10" s="3" customFormat="1" ht="45">
      <c r="A5" s="17" t="s">
        <v>3</v>
      </c>
      <c r="B5" s="17" t="s">
        <v>0</v>
      </c>
      <c r="C5" s="17" t="s">
        <v>1</v>
      </c>
      <c r="D5" s="17" t="s">
        <v>2</v>
      </c>
      <c r="E5" s="17" t="s">
        <v>34</v>
      </c>
      <c r="F5" s="17" t="s">
        <v>110</v>
      </c>
      <c r="G5" s="17" t="s">
        <v>36</v>
      </c>
      <c r="H5" s="17" t="s">
        <v>37</v>
      </c>
      <c r="I5" s="17" t="s">
        <v>28</v>
      </c>
      <c r="J5" s="17" t="s">
        <v>17</v>
      </c>
    </row>
    <row r="6" spans="1:10" s="3" customFormat="1" ht="15">
      <c r="A6" s="32">
        <v>1</v>
      </c>
      <c r="B6" s="35" t="s">
        <v>38</v>
      </c>
      <c r="C6" s="33">
        <v>1998</v>
      </c>
      <c r="D6" s="33" t="s">
        <v>35</v>
      </c>
      <c r="E6" s="33">
        <v>80</v>
      </c>
      <c r="F6" s="34">
        <v>0.0024305555555555556</v>
      </c>
      <c r="G6" s="39">
        <v>1</v>
      </c>
      <c r="H6" s="29">
        <v>60</v>
      </c>
      <c r="I6" s="36">
        <f>H6*25%</f>
        <v>15</v>
      </c>
      <c r="J6" s="37">
        <f>H6+I6</f>
        <v>75</v>
      </c>
    </row>
    <row r="7" spans="1:10" s="3" customFormat="1" ht="15">
      <c r="A7" s="32">
        <v>2</v>
      </c>
      <c r="B7" s="35" t="s">
        <v>39</v>
      </c>
      <c r="C7" s="33">
        <v>1998</v>
      </c>
      <c r="D7" s="33" t="s">
        <v>31</v>
      </c>
      <c r="E7" s="33">
        <v>81</v>
      </c>
      <c r="F7" s="34">
        <v>0.002534722222222222</v>
      </c>
      <c r="G7" s="39">
        <v>2</v>
      </c>
      <c r="H7" s="29">
        <v>54</v>
      </c>
      <c r="I7" s="36">
        <f aca="true" t="shared" si="0" ref="I7:I12">H7*25%</f>
        <v>13.5</v>
      </c>
      <c r="J7" s="37">
        <f aca="true" t="shared" si="1" ref="J7:J33">H7+I7</f>
        <v>67.5</v>
      </c>
    </row>
    <row r="8" spans="1:10" s="3" customFormat="1" ht="15">
      <c r="A8" s="32">
        <v>3</v>
      </c>
      <c r="B8" s="35" t="s">
        <v>40</v>
      </c>
      <c r="C8" s="33">
        <v>1998</v>
      </c>
      <c r="D8" s="33" t="s">
        <v>30</v>
      </c>
      <c r="E8" s="33">
        <v>84</v>
      </c>
      <c r="F8" s="34">
        <v>0.0025810185185185185</v>
      </c>
      <c r="G8" s="39">
        <v>3</v>
      </c>
      <c r="H8" s="29">
        <v>48</v>
      </c>
      <c r="I8" s="36">
        <f t="shared" si="0"/>
        <v>12</v>
      </c>
      <c r="J8" s="37">
        <f t="shared" si="1"/>
        <v>60</v>
      </c>
    </row>
    <row r="9" spans="1:10" s="3" customFormat="1" ht="15">
      <c r="A9" s="32">
        <v>4</v>
      </c>
      <c r="B9" s="35" t="s">
        <v>41</v>
      </c>
      <c r="C9" s="33">
        <v>1999</v>
      </c>
      <c r="D9" s="33" t="s">
        <v>30</v>
      </c>
      <c r="E9" s="33">
        <v>83</v>
      </c>
      <c r="F9" s="34">
        <v>0.0025694444444444445</v>
      </c>
      <c r="G9" s="39">
        <v>4</v>
      </c>
      <c r="H9" s="29">
        <v>43</v>
      </c>
      <c r="I9" s="36">
        <f t="shared" si="0"/>
        <v>10.75</v>
      </c>
      <c r="J9" s="37">
        <f t="shared" si="1"/>
        <v>53.75</v>
      </c>
    </row>
    <row r="10" spans="1:10" s="3" customFormat="1" ht="15">
      <c r="A10" s="32">
        <v>5</v>
      </c>
      <c r="B10" s="35" t="s">
        <v>42</v>
      </c>
      <c r="C10" s="33">
        <v>1998</v>
      </c>
      <c r="D10" s="33" t="s">
        <v>30</v>
      </c>
      <c r="E10" s="33">
        <v>87</v>
      </c>
      <c r="F10" s="34">
        <v>0.002615740740740741</v>
      </c>
      <c r="G10" s="39">
        <v>5</v>
      </c>
      <c r="H10" s="29">
        <v>40</v>
      </c>
      <c r="I10" s="36">
        <f t="shared" si="0"/>
        <v>10</v>
      </c>
      <c r="J10" s="37">
        <f t="shared" si="1"/>
        <v>50</v>
      </c>
    </row>
    <row r="11" spans="1:10" s="3" customFormat="1" ht="15">
      <c r="A11" s="32">
        <v>6</v>
      </c>
      <c r="B11" s="35" t="s">
        <v>43</v>
      </c>
      <c r="C11" s="33">
        <v>1998</v>
      </c>
      <c r="D11" s="33" t="s">
        <v>35</v>
      </c>
      <c r="E11" s="33">
        <v>79</v>
      </c>
      <c r="F11" s="34">
        <v>0.002546296296296296</v>
      </c>
      <c r="G11" s="39">
        <v>6</v>
      </c>
      <c r="H11" s="29">
        <v>38</v>
      </c>
      <c r="I11" s="36">
        <f t="shared" si="0"/>
        <v>9.5</v>
      </c>
      <c r="J11" s="37">
        <f t="shared" si="1"/>
        <v>47.5</v>
      </c>
    </row>
    <row r="12" spans="1:10" s="3" customFormat="1" ht="15">
      <c r="A12" s="32">
        <v>7</v>
      </c>
      <c r="B12" s="35" t="s">
        <v>44</v>
      </c>
      <c r="C12" s="33">
        <v>1998</v>
      </c>
      <c r="D12" s="33" t="s">
        <v>35</v>
      </c>
      <c r="E12" s="33">
        <v>71</v>
      </c>
      <c r="F12" s="34">
        <v>0.0026041666666666665</v>
      </c>
      <c r="G12" s="39">
        <v>7</v>
      </c>
      <c r="H12" s="29">
        <v>36</v>
      </c>
      <c r="I12" s="36">
        <f t="shared" si="0"/>
        <v>9</v>
      </c>
      <c r="J12" s="37">
        <f t="shared" si="1"/>
        <v>45</v>
      </c>
    </row>
    <row r="13" spans="1:10" s="3" customFormat="1" ht="15">
      <c r="A13" s="32">
        <v>8</v>
      </c>
      <c r="B13" s="35" t="s">
        <v>45</v>
      </c>
      <c r="C13" s="33">
        <v>1999</v>
      </c>
      <c r="D13" s="33" t="s">
        <v>35</v>
      </c>
      <c r="E13" s="33">
        <v>78</v>
      </c>
      <c r="F13" s="34">
        <v>0.0026504629629629625</v>
      </c>
      <c r="G13" s="33">
        <v>8</v>
      </c>
      <c r="H13" s="38">
        <v>34</v>
      </c>
      <c r="I13" s="38"/>
      <c r="J13" s="37">
        <f t="shared" si="1"/>
        <v>34</v>
      </c>
    </row>
    <row r="14" spans="1:10" s="3" customFormat="1" ht="15">
      <c r="A14" s="32">
        <v>9</v>
      </c>
      <c r="B14" s="35" t="s">
        <v>46</v>
      </c>
      <c r="C14" s="33">
        <v>1998</v>
      </c>
      <c r="D14" s="33" t="s">
        <v>31</v>
      </c>
      <c r="E14" s="33">
        <v>62</v>
      </c>
      <c r="F14" s="34">
        <v>0.0026967592592592594</v>
      </c>
      <c r="G14" s="33">
        <v>9</v>
      </c>
      <c r="H14" s="38">
        <v>32</v>
      </c>
      <c r="I14" s="38"/>
      <c r="J14" s="37">
        <f t="shared" si="1"/>
        <v>32</v>
      </c>
    </row>
    <row r="15" spans="1:10" s="3" customFormat="1" ht="15">
      <c r="A15" s="32">
        <v>10</v>
      </c>
      <c r="B15" s="35" t="s">
        <v>47</v>
      </c>
      <c r="C15" s="33">
        <v>1999</v>
      </c>
      <c r="D15" s="33" t="s">
        <v>35</v>
      </c>
      <c r="E15" s="33">
        <v>69</v>
      </c>
      <c r="F15" s="34">
        <v>0.0027083333333333334</v>
      </c>
      <c r="G15" s="33">
        <v>10</v>
      </c>
      <c r="H15" s="38">
        <v>31</v>
      </c>
      <c r="I15" s="38"/>
      <c r="J15" s="37">
        <f t="shared" si="1"/>
        <v>31</v>
      </c>
    </row>
    <row r="16" spans="1:10" s="3" customFormat="1" ht="15">
      <c r="A16" s="32">
        <v>11</v>
      </c>
      <c r="B16" s="35" t="s">
        <v>48</v>
      </c>
      <c r="C16" s="33">
        <v>1999</v>
      </c>
      <c r="D16" s="33" t="s">
        <v>35</v>
      </c>
      <c r="E16" s="33">
        <v>68</v>
      </c>
      <c r="F16" s="34">
        <v>0.002743055555555556</v>
      </c>
      <c r="G16" s="33">
        <v>11</v>
      </c>
      <c r="H16" s="38">
        <v>30</v>
      </c>
      <c r="I16" s="38"/>
      <c r="J16" s="37">
        <f t="shared" si="1"/>
        <v>30</v>
      </c>
    </row>
    <row r="17" spans="1:10" s="3" customFormat="1" ht="15">
      <c r="A17" s="32">
        <v>12</v>
      </c>
      <c r="B17" s="35" t="s">
        <v>615</v>
      </c>
      <c r="C17" s="33">
        <v>1999</v>
      </c>
      <c r="D17" s="33" t="s">
        <v>35</v>
      </c>
      <c r="E17" s="33">
        <v>73</v>
      </c>
      <c r="F17" s="34">
        <v>0.002824074074074074</v>
      </c>
      <c r="G17" s="33">
        <v>12</v>
      </c>
      <c r="H17" s="38">
        <v>28</v>
      </c>
      <c r="I17" s="38"/>
      <c r="J17" s="37">
        <f t="shared" si="1"/>
        <v>28</v>
      </c>
    </row>
    <row r="18" spans="1:10" s="3" customFormat="1" ht="15">
      <c r="A18" s="32">
        <v>13</v>
      </c>
      <c r="B18" s="35" t="s">
        <v>49</v>
      </c>
      <c r="C18" s="33">
        <v>1998</v>
      </c>
      <c r="D18" s="33" t="s">
        <v>35</v>
      </c>
      <c r="E18" s="33">
        <v>67</v>
      </c>
      <c r="F18" s="34" t="s">
        <v>50</v>
      </c>
      <c r="G18" s="33">
        <v>13</v>
      </c>
      <c r="H18" s="38">
        <v>26</v>
      </c>
      <c r="I18" s="38"/>
      <c r="J18" s="37">
        <f t="shared" si="1"/>
        <v>26</v>
      </c>
    </row>
    <row r="19" spans="1:10" s="3" customFormat="1" ht="15">
      <c r="A19" s="32">
        <v>14</v>
      </c>
      <c r="B19" s="35" t="s">
        <v>51</v>
      </c>
      <c r="C19" s="33">
        <v>1999</v>
      </c>
      <c r="D19" s="33" t="s">
        <v>30</v>
      </c>
      <c r="E19" s="33">
        <v>88</v>
      </c>
      <c r="F19" s="34" t="s">
        <v>52</v>
      </c>
      <c r="G19" s="33">
        <v>14</v>
      </c>
      <c r="H19" s="38">
        <v>24</v>
      </c>
      <c r="I19" s="38"/>
      <c r="J19" s="37">
        <f t="shared" si="1"/>
        <v>24</v>
      </c>
    </row>
    <row r="20" spans="1:10" s="3" customFormat="1" ht="15">
      <c r="A20" s="32">
        <v>15</v>
      </c>
      <c r="B20" s="35" t="s">
        <v>53</v>
      </c>
      <c r="C20" s="33">
        <v>1999</v>
      </c>
      <c r="D20" s="33" t="s">
        <v>31</v>
      </c>
      <c r="E20" s="33">
        <v>70</v>
      </c>
      <c r="F20" s="34">
        <v>0.002870370370370371</v>
      </c>
      <c r="G20" s="33">
        <v>15</v>
      </c>
      <c r="H20" s="38">
        <v>22</v>
      </c>
      <c r="I20" s="38"/>
      <c r="J20" s="37">
        <f t="shared" si="1"/>
        <v>22</v>
      </c>
    </row>
    <row r="21" spans="1:10" s="3" customFormat="1" ht="15">
      <c r="A21" s="32">
        <v>16</v>
      </c>
      <c r="B21" s="35" t="s">
        <v>54</v>
      </c>
      <c r="C21" s="33">
        <v>1999</v>
      </c>
      <c r="D21" s="33" t="s">
        <v>35</v>
      </c>
      <c r="E21" s="33">
        <v>66</v>
      </c>
      <c r="F21" s="34">
        <v>0.002905092592592593</v>
      </c>
      <c r="G21" s="33">
        <v>16</v>
      </c>
      <c r="H21" s="38">
        <v>20</v>
      </c>
      <c r="I21" s="38"/>
      <c r="J21" s="37">
        <f t="shared" si="1"/>
        <v>20</v>
      </c>
    </row>
    <row r="22" spans="1:10" s="3" customFormat="1" ht="15">
      <c r="A22" s="32">
        <v>17</v>
      </c>
      <c r="B22" s="35" t="s">
        <v>55</v>
      </c>
      <c r="C22" s="33">
        <v>1999</v>
      </c>
      <c r="D22" s="33" t="s">
        <v>35</v>
      </c>
      <c r="E22" s="33">
        <v>77</v>
      </c>
      <c r="F22" s="34">
        <v>0.002939814814814815</v>
      </c>
      <c r="G22" s="33">
        <v>17</v>
      </c>
      <c r="H22" s="38">
        <v>18</v>
      </c>
      <c r="I22" s="38"/>
      <c r="J22" s="37">
        <f t="shared" si="1"/>
        <v>18</v>
      </c>
    </row>
    <row r="23" spans="1:10" s="3" customFormat="1" ht="15">
      <c r="A23" s="32">
        <v>18</v>
      </c>
      <c r="B23" s="35" t="s">
        <v>56</v>
      </c>
      <c r="C23" s="33">
        <v>1998</v>
      </c>
      <c r="D23" s="33" t="s">
        <v>33</v>
      </c>
      <c r="E23" s="33">
        <v>60</v>
      </c>
      <c r="F23" s="34">
        <v>0.003009259259259259</v>
      </c>
      <c r="G23" s="33">
        <v>18</v>
      </c>
      <c r="H23" s="38">
        <v>16</v>
      </c>
      <c r="I23" s="38"/>
      <c r="J23" s="37">
        <f t="shared" si="1"/>
        <v>16</v>
      </c>
    </row>
    <row r="24" spans="1:10" s="3" customFormat="1" ht="15">
      <c r="A24" s="32">
        <v>19</v>
      </c>
      <c r="B24" s="35" t="s">
        <v>57</v>
      </c>
      <c r="C24" s="33">
        <v>1998</v>
      </c>
      <c r="D24" s="33" t="s">
        <v>32</v>
      </c>
      <c r="E24" s="33">
        <v>64</v>
      </c>
      <c r="F24" s="34">
        <v>0.0030324074074074073</v>
      </c>
      <c r="G24" s="33">
        <v>19</v>
      </c>
      <c r="H24" s="38">
        <v>14</v>
      </c>
      <c r="I24" s="38"/>
      <c r="J24" s="37">
        <f t="shared" si="1"/>
        <v>14</v>
      </c>
    </row>
    <row r="25" spans="1:10" s="3" customFormat="1" ht="15">
      <c r="A25" s="32">
        <v>20</v>
      </c>
      <c r="B25" s="35" t="s">
        <v>58</v>
      </c>
      <c r="C25" s="33">
        <v>1999</v>
      </c>
      <c r="D25" s="33" t="s">
        <v>30</v>
      </c>
      <c r="E25" s="33">
        <v>85</v>
      </c>
      <c r="F25" s="34">
        <v>0.003090277777777778</v>
      </c>
      <c r="G25" s="33">
        <v>20</v>
      </c>
      <c r="H25" s="38">
        <v>12</v>
      </c>
      <c r="I25" s="38"/>
      <c r="J25" s="37">
        <f t="shared" si="1"/>
        <v>12</v>
      </c>
    </row>
    <row r="26" spans="1:10" s="3" customFormat="1" ht="15">
      <c r="A26" s="32">
        <v>21</v>
      </c>
      <c r="B26" s="35" t="s">
        <v>59</v>
      </c>
      <c r="C26" s="33">
        <v>1999</v>
      </c>
      <c r="D26" s="33" t="s">
        <v>35</v>
      </c>
      <c r="E26" s="33">
        <v>63</v>
      </c>
      <c r="F26" s="34">
        <v>0.0031134259259259257</v>
      </c>
      <c r="G26" s="33">
        <v>21</v>
      </c>
      <c r="H26" s="38">
        <v>10</v>
      </c>
      <c r="I26" s="38"/>
      <c r="J26" s="37">
        <f t="shared" si="1"/>
        <v>10</v>
      </c>
    </row>
    <row r="27" spans="1:10" s="3" customFormat="1" ht="15">
      <c r="A27" s="32">
        <v>22</v>
      </c>
      <c r="B27" s="35" t="s">
        <v>60</v>
      </c>
      <c r="C27" s="33">
        <v>1999</v>
      </c>
      <c r="D27" s="33" t="s">
        <v>30</v>
      </c>
      <c r="E27" s="33">
        <v>90</v>
      </c>
      <c r="F27" s="34">
        <v>0.003148148148148148</v>
      </c>
      <c r="G27" s="33">
        <v>22</v>
      </c>
      <c r="H27" s="38">
        <v>9</v>
      </c>
      <c r="I27" s="38"/>
      <c r="J27" s="37">
        <f t="shared" si="1"/>
        <v>9</v>
      </c>
    </row>
    <row r="28" spans="1:10" s="3" customFormat="1" ht="15">
      <c r="A28" s="32">
        <v>23</v>
      </c>
      <c r="B28" s="35" t="s">
        <v>61</v>
      </c>
      <c r="C28" s="33">
        <v>1999</v>
      </c>
      <c r="D28" s="33" t="s">
        <v>30</v>
      </c>
      <c r="E28" s="33">
        <v>86</v>
      </c>
      <c r="F28" s="34">
        <v>0.003159722222222222</v>
      </c>
      <c r="G28" s="33">
        <v>23</v>
      </c>
      <c r="H28" s="38">
        <v>8</v>
      </c>
      <c r="I28" s="38"/>
      <c r="J28" s="37">
        <f t="shared" si="1"/>
        <v>8</v>
      </c>
    </row>
    <row r="29" spans="1:10" s="3" customFormat="1" ht="15">
      <c r="A29" s="32">
        <v>24</v>
      </c>
      <c r="B29" s="35" t="s">
        <v>62</v>
      </c>
      <c r="C29" s="33">
        <v>1999</v>
      </c>
      <c r="D29" s="33" t="s">
        <v>35</v>
      </c>
      <c r="E29" s="33">
        <v>75</v>
      </c>
      <c r="F29" s="34">
        <v>0.0032291666666666666</v>
      </c>
      <c r="G29" s="33">
        <v>24</v>
      </c>
      <c r="H29" s="38">
        <v>7</v>
      </c>
      <c r="I29" s="38"/>
      <c r="J29" s="37">
        <f t="shared" si="1"/>
        <v>7</v>
      </c>
    </row>
    <row r="30" spans="1:10" s="3" customFormat="1" ht="15">
      <c r="A30" s="32">
        <v>25</v>
      </c>
      <c r="B30" s="35" t="s">
        <v>63</v>
      </c>
      <c r="C30" s="33">
        <v>1999</v>
      </c>
      <c r="D30" s="33" t="s">
        <v>30</v>
      </c>
      <c r="E30" s="33">
        <v>89</v>
      </c>
      <c r="F30" s="34">
        <v>0.003310185185185185</v>
      </c>
      <c r="G30" s="33">
        <v>25</v>
      </c>
      <c r="H30" s="38">
        <v>6</v>
      </c>
      <c r="I30" s="38"/>
      <c r="J30" s="37">
        <f t="shared" si="1"/>
        <v>6</v>
      </c>
    </row>
    <row r="31" spans="1:10" s="3" customFormat="1" ht="15">
      <c r="A31" s="32">
        <v>26</v>
      </c>
      <c r="B31" s="35" t="s">
        <v>64</v>
      </c>
      <c r="C31" s="33">
        <v>1999</v>
      </c>
      <c r="D31" s="33" t="s">
        <v>35</v>
      </c>
      <c r="E31" s="33">
        <v>82</v>
      </c>
      <c r="F31" s="34">
        <v>0.003321759259259259</v>
      </c>
      <c r="G31" s="33">
        <v>26</v>
      </c>
      <c r="H31" s="38">
        <v>5</v>
      </c>
      <c r="I31" s="38"/>
      <c r="J31" s="37">
        <f t="shared" si="1"/>
        <v>5</v>
      </c>
    </row>
    <row r="32" spans="1:10" s="3" customFormat="1" ht="15">
      <c r="A32" s="32">
        <v>27</v>
      </c>
      <c r="B32" s="35" t="s">
        <v>65</v>
      </c>
      <c r="C32" s="33">
        <v>1999</v>
      </c>
      <c r="D32" s="33" t="s">
        <v>35</v>
      </c>
      <c r="E32" s="33">
        <v>74</v>
      </c>
      <c r="F32" s="34">
        <v>0.0035185185185185185</v>
      </c>
      <c r="G32" s="33">
        <v>27</v>
      </c>
      <c r="H32" s="38">
        <v>4</v>
      </c>
      <c r="I32" s="38"/>
      <c r="J32" s="37">
        <f t="shared" si="1"/>
        <v>4</v>
      </c>
    </row>
    <row r="33" spans="1:10" s="3" customFormat="1" ht="14.25" customHeight="1">
      <c r="A33" s="32">
        <v>28</v>
      </c>
      <c r="B33" s="35" t="s">
        <v>66</v>
      </c>
      <c r="C33" s="33">
        <v>1999</v>
      </c>
      <c r="D33" s="33" t="s">
        <v>35</v>
      </c>
      <c r="E33" s="33">
        <v>61</v>
      </c>
      <c r="F33" s="34">
        <v>0.0035763888888888894</v>
      </c>
      <c r="G33" s="33">
        <v>28</v>
      </c>
      <c r="H33" s="38">
        <v>3</v>
      </c>
      <c r="I33" s="38"/>
      <c r="J33" s="37">
        <f t="shared" si="1"/>
        <v>3</v>
      </c>
    </row>
    <row r="34" spans="1:10" s="3" customFormat="1" ht="15">
      <c r="A34" s="32">
        <v>29</v>
      </c>
      <c r="B34" s="35" t="s">
        <v>193</v>
      </c>
      <c r="C34" s="48">
        <v>2000</v>
      </c>
      <c r="D34" s="33" t="s">
        <v>30</v>
      </c>
      <c r="E34" s="33">
        <v>48</v>
      </c>
      <c r="F34" s="34">
        <v>0.0026504629629629625</v>
      </c>
      <c r="G34" s="39">
        <v>1</v>
      </c>
      <c r="H34" s="29">
        <v>60</v>
      </c>
      <c r="I34" s="36">
        <f>H34*25%</f>
        <v>15</v>
      </c>
      <c r="J34" s="37">
        <v>75</v>
      </c>
    </row>
    <row r="35" spans="1:10" s="3" customFormat="1" ht="15">
      <c r="A35" s="32">
        <v>30</v>
      </c>
      <c r="B35" s="35" t="s">
        <v>194</v>
      </c>
      <c r="C35" s="48">
        <v>2000</v>
      </c>
      <c r="D35" s="33" t="s">
        <v>30</v>
      </c>
      <c r="E35" s="33">
        <v>47</v>
      </c>
      <c r="F35" s="34">
        <v>0.002800925925925926</v>
      </c>
      <c r="G35" s="39">
        <v>2</v>
      </c>
      <c r="H35" s="29">
        <v>54</v>
      </c>
      <c r="I35" s="36">
        <f aca="true" t="shared" si="2" ref="I35:I40">H35*25%</f>
        <v>13.5</v>
      </c>
      <c r="J35" s="37">
        <v>68</v>
      </c>
    </row>
    <row r="36" spans="1:10" s="3" customFormat="1" ht="15">
      <c r="A36" s="32">
        <v>31</v>
      </c>
      <c r="B36" s="35" t="s">
        <v>195</v>
      </c>
      <c r="C36" s="48">
        <v>2000</v>
      </c>
      <c r="D36" s="33" t="s">
        <v>35</v>
      </c>
      <c r="E36" s="33">
        <v>44</v>
      </c>
      <c r="F36" s="34">
        <v>0.0026388888888888885</v>
      </c>
      <c r="G36" s="39">
        <v>3</v>
      </c>
      <c r="H36" s="29">
        <v>48</v>
      </c>
      <c r="I36" s="36">
        <f t="shared" si="2"/>
        <v>12</v>
      </c>
      <c r="J36" s="37">
        <v>60</v>
      </c>
    </row>
    <row r="37" spans="1:10" s="3" customFormat="1" ht="15">
      <c r="A37" s="32">
        <v>32</v>
      </c>
      <c r="B37" s="35" t="s">
        <v>196</v>
      </c>
      <c r="C37" s="48">
        <v>2000</v>
      </c>
      <c r="D37" s="33" t="s">
        <v>31</v>
      </c>
      <c r="E37" s="33">
        <v>45</v>
      </c>
      <c r="F37" s="34">
        <v>0.0028587962962962963</v>
      </c>
      <c r="G37" s="39">
        <v>4</v>
      </c>
      <c r="H37" s="29">
        <v>43</v>
      </c>
      <c r="I37" s="36">
        <f t="shared" si="2"/>
        <v>10.75</v>
      </c>
      <c r="J37" s="37">
        <v>54</v>
      </c>
    </row>
    <row r="38" spans="1:10" s="3" customFormat="1" ht="15">
      <c r="A38" s="32">
        <v>33</v>
      </c>
      <c r="B38" s="35" t="s">
        <v>197</v>
      </c>
      <c r="C38" s="48">
        <v>2000</v>
      </c>
      <c r="D38" s="33" t="s">
        <v>35</v>
      </c>
      <c r="E38" s="33">
        <v>43</v>
      </c>
      <c r="F38" s="34">
        <v>0.002893518518518519</v>
      </c>
      <c r="G38" s="39">
        <v>5</v>
      </c>
      <c r="H38" s="29">
        <v>40</v>
      </c>
      <c r="I38" s="36">
        <f t="shared" si="2"/>
        <v>10</v>
      </c>
      <c r="J38" s="37">
        <v>50</v>
      </c>
    </row>
    <row r="39" spans="1:10" s="3" customFormat="1" ht="15">
      <c r="A39" s="32">
        <v>34</v>
      </c>
      <c r="B39" s="35" t="s">
        <v>198</v>
      </c>
      <c r="C39" s="48">
        <v>2000</v>
      </c>
      <c r="D39" s="33" t="s">
        <v>35</v>
      </c>
      <c r="E39" s="33">
        <v>30</v>
      </c>
      <c r="F39" s="34">
        <v>0.002962962962962963</v>
      </c>
      <c r="G39" s="39">
        <v>6</v>
      </c>
      <c r="H39" s="29">
        <v>38</v>
      </c>
      <c r="I39" s="36">
        <f t="shared" si="2"/>
        <v>9.5</v>
      </c>
      <c r="J39" s="37">
        <v>48</v>
      </c>
    </row>
    <row r="40" spans="1:10" s="3" customFormat="1" ht="15">
      <c r="A40" s="32">
        <v>35</v>
      </c>
      <c r="B40" s="35" t="s">
        <v>199</v>
      </c>
      <c r="C40" s="48">
        <v>2000</v>
      </c>
      <c r="D40" s="33" t="s">
        <v>31</v>
      </c>
      <c r="E40" s="33">
        <v>7</v>
      </c>
      <c r="F40" s="34">
        <v>0.002939814814814815</v>
      </c>
      <c r="G40" s="39">
        <v>7</v>
      </c>
      <c r="H40" s="29">
        <v>36</v>
      </c>
      <c r="I40" s="36">
        <f t="shared" si="2"/>
        <v>9</v>
      </c>
      <c r="J40" s="37">
        <v>45</v>
      </c>
    </row>
    <row r="41" spans="1:10" s="3" customFormat="1" ht="15">
      <c r="A41" s="32">
        <v>36</v>
      </c>
      <c r="B41" s="35" t="s">
        <v>200</v>
      </c>
      <c r="C41" s="48">
        <v>2000</v>
      </c>
      <c r="D41" s="33" t="s">
        <v>35</v>
      </c>
      <c r="E41" s="33">
        <v>39</v>
      </c>
      <c r="F41" s="34" t="s">
        <v>201</v>
      </c>
      <c r="G41" s="33">
        <v>9</v>
      </c>
      <c r="H41" s="38">
        <v>32</v>
      </c>
      <c r="I41" s="38"/>
      <c r="J41" s="37">
        <v>32</v>
      </c>
    </row>
    <row r="42" spans="1:10" s="3" customFormat="1" ht="15">
      <c r="A42" s="32">
        <v>37</v>
      </c>
      <c r="B42" s="35" t="s">
        <v>202</v>
      </c>
      <c r="C42" s="48">
        <v>2000</v>
      </c>
      <c r="D42" s="33" t="s">
        <v>35</v>
      </c>
      <c r="E42" s="33">
        <v>25</v>
      </c>
      <c r="F42" s="34" t="s">
        <v>203</v>
      </c>
      <c r="G42" s="33">
        <v>10</v>
      </c>
      <c r="H42" s="38">
        <v>31</v>
      </c>
      <c r="I42" s="38"/>
      <c r="J42" s="37">
        <v>31</v>
      </c>
    </row>
    <row r="43" spans="1:10" s="3" customFormat="1" ht="15">
      <c r="A43" s="32">
        <v>38</v>
      </c>
      <c r="B43" s="35" t="s">
        <v>204</v>
      </c>
      <c r="C43" s="48">
        <v>2000</v>
      </c>
      <c r="D43" s="33" t="s">
        <v>32</v>
      </c>
      <c r="E43" s="33">
        <v>42</v>
      </c>
      <c r="F43" s="34">
        <v>0.003090277777777778</v>
      </c>
      <c r="G43" s="33">
        <v>13</v>
      </c>
      <c r="H43" s="38">
        <v>26</v>
      </c>
      <c r="I43" s="38"/>
      <c r="J43" s="37">
        <v>26</v>
      </c>
    </row>
    <row r="44" spans="1:10" s="3" customFormat="1" ht="15">
      <c r="A44" s="32">
        <v>39</v>
      </c>
      <c r="B44" s="35" t="s">
        <v>205</v>
      </c>
      <c r="C44" s="48">
        <v>2000</v>
      </c>
      <c r="D44" s="33" t="s">
        <v>35</v>
      </c>
      <c r="E44" s="33">
        <v>26</v>
      </c>
      <c r="F44" s="34">
        <v>0.003194444444444444</v>
      </c>
      <c r="G44" s="33">
        <v>18</v>
      </c>
      <c r="H44" s="38">
        <v>16</v>
      </c>
      <c r="I44" s="38"/>
      <c r="J44" s="37">
        <v>16</v>
      </c>
    </row>
    <row r="45" spans="1:10" s="3" customFormat="1" ht="15">
      <c r="A45" s="32">
        <v>40</v>
      </c>
      <c r="B45" s="35" t="s">
        <v>206</v>
      </c>
      <c r="C45" s="48">
        <v>2000</v>
      </c>
      <c r="D45" s="33" t="s">
        <v>35</v>
      </c>
      <c r="E45" s="33">
        <v>23</v>
      </c>
      <c r="F45" s="34">
        <v>0.0032407407407407406</v>
      </c>
      <c r="G45" s="33">
        <v>19</v>
      </c>
      <c r="H45" s="38">
        <v>14</v>
      </c>
      <c r="I45" s="38"/>
      <c r="J45" s="37">
        <v>14</v>
      </c>
    </row>
    <row r="46" spans="1:10" s="3" customFormat="1" ht="15">
      <c r="A46" s="32">
        <v>41</v>
      </c>
      <c r="B46" s="35" t="s">
        <v>207</v>
      </c>
      <c r="C46" s="48">
        <v>2000</v>
      </c>
      <c r="D46" s="33" t="s">
        <v>35</v>
      </c>
      <c r="E46" s="33">
        <v>34</v>
      </c>
      <c r="F46" s="34">
        <v>0.003252314814814815</v>
      </c>
      <c r="G46" s="33">
        <v>20</v>
      </c>
      <c r="H46" s="38">
        <v>12</v>
      </c>
      <c r="I46" s="38"/>
      <c r="J46" s="37">
        <v>12</v>
      </c>
    </row>
    <row r="47" spans="1:10" s="3" customFormat="1" ht="15">
      <c r="A47" s="32">
        <v>42</v>
      </c>
      <c r="B47" s="35" t="s">
        <v>208</v>
      </c>
      <c r="C47" s="48">
        <v>2000</v>
      </c>
      <c r="D47" s="33" t="s">
        <v>31</v>
      </c>
      <c r="E47" s="33">
        <v>11</v>
      </c>
      <c r="F47" s="34">
        <v>0.003263888888888889</v>
      </c>
      <c r="G47" s="33">
        <v>21</v>
      </c>
      <c r="H47" s="38">
        <v>10</v>
      </c>
      <c r="I47" s="38"/>
      <c r="J47" s="37">
        <v>10</v>
      </c>
    </row>
    <row r="48" spans="1:10" s="3" customFormat="1" ht="15">
      <c r="A48" s="32">
        <v>43</v>
      </c>
      <c r="B48" s="35" t="s">
        <v>209</v>
      </c>
      <c r="C48" s="48">
        <v>2000</v>
      </c>
      <c r="D48" s="33" t="s">
        <v>32</v>
      </c>
      <c r="E48" s="33">
        <v>15</v>
      </c>
      <c r="F48" s="34">
        <v>0.003275462962962963</v>
      </c>
      <c r="G48" s="33">
        <v>22</v>
      </c>
      <c r="H48" s="38">
        <v>9</v>
      </c>
      <c r="I48" s="38"/>
      <c r="J48" s="37">
        <v>9</v>
      </c>
    </row>
    <row r="49" spans="1:10" s="3" customFormat="1" ht="15">
      <c r="A49" s="32">
        <v>44</v>
      </c>
      <c r="B49" s="35" t="s">
        <v>210</v>
      </c>
      <c r="C49" s="48">
        <v>2000</v>
      </c>
      <c r="D49" s="33" t="s">
        <v>32</v>
      </c>
      <c r="E49" s="33">
        <v>2</v>
      </c>
      <c r="F49" s="34">
        <v>0.003321759259259259</v>
      </c>
      <c r="G49" s="33">
        <v>23</v>
      </c>
      <c r="H49" s="38">
        <v>8</v>
      </c>
      <c r="I49" s="38"/>
      <c r="J49" s="37">
        <v>8</v>
      </c>
    </row>
    <row r="50" spans="1:10" s="3" customFormat="1" ht="15">
      <c r="A50" s="32">
        <v>45</v>
      </c>
      <c r="B50" s="35" t="s">
        <v>211</v>
      </c>
      <c r="C50" s="48">
        <v>2000</v>
      </c>
      <c r="D50" s="33" t="s">
        <v>32</v>
      </c>
      <c r="E50" s="33">
        <v>29</v>
      </c>
      <c r="F50" s="34" t="s">
        <v>212</v>
      </c>
      <c r="G50" s="33">
        <v>24</v>
      </c>
      <c r="H50" s="38">
        <v>7</v>
      </c>
      <c r="I50" s="38"/>
      <c r="J50" s="37">
        <v>7</v>
      </c>
    </row>
    <row r="51" spans="1:10" s="3" customFormat="1" ht="15">
      <c r="A51" s="32">
        <v>46</v>
      </c>
      <c r="B51" s="35" t="s">
        <v>213</v>
      </c>
      <c r="C51" s="48">
        <v>2000</v>
      </c>
      <c r="D51" s="33" t="s">
        <v>35</v>
      </c>
      <c r="E51" s="33">
        <v>20</v>
      </c>
      <c r="F51" s="34" t="s">
        <v>214</v>
      </c>
      <c r="G51" s="33">
        <v>25</v>
      </c>
      <c r="H51" s="38">
        <v>6</v>
      </c>
      <c r="I51" s="38"/>
      <c r="J51" s="37">
        <v>6</v>
      </c>
    </row>
    <row r="52" spans="1:10" s="3" customFormat="1" ht="15">
      <c r="A52" s="32">
        <v>47</v>
      </c>
      <c r="B52" s="35" t="s">
        <v>215</v>
      </c>
      <c r="C52" s="48">
        <v>2000</v>
      </c>
      <c r="D52" s="33" t="s">
        <v>30</v>
      </c>
      <c r="E52" s="33">
        <v>46</v>
      </c>
      <c r="F52" s="34">
        <v>0.0035532407407407405</v>
      </c>
      <c r="G52" s="33">
        <v>29</v>
      </c>
      <c r="H52" s="38">
        <v>2</v>
      </c>
      <c r="I52" s="38"/>
      <c r="J52" s="37">
        <v>2</v>
      </c>
    </row>
    <row r="53" spans="1:10" s="3" customFormat="1" ht="15">
      <c r="A53" s="32">
        <v>48</v>
      </c>
      <c r="B53" s="35" t="s">
        <v>216</v>
      </c>
      <c r="C53" s="48">
        <v>2000</v>
      </c>
      <c r="D53" s="33" t="s">
        <v>35</v>
      </c>
      <c r="E53" s="33">
        <v>8</v>
      </c>
      <c r="F53" s="34">
        <v>0.0036689814814814814</v>
      </c>
      <c r="G53" s="33">
        <v>32</v>
      </c>
      <c r="H53" s="38">
        <v>1</v>
      </c>
      <c r="I53" s="38"/>
      <c r="J53" s="37">
        <v>1</v>
      </c>
    </row>
    <row r="54" spans="1:10" s="3" customFormat="1" ht="15">
      <c r="A54" s="32">
        <v>49</v>
      </c>
      <c r="B54" s="35" t="s">
        <v>217</v>
      </c>
      <c r="C54" s="48">
        <v>2000</v>
      </c>
      <c r="D54" s="33" t="s">
        <v>35</v>
      </c>
      <c r="E54" s="33">
        <v>52</v>
      </c>
      <c r="F54" s="34">
        <v>0.003923611111111111</v>
      </c>
      <c r="G54" s="33">
        <v>35</v>
      </c>
      <c r="H54" s="38">
        <v>1</v>
      </c>
      <c r="I54" s="38"/>
      <c r="J54" s="37">
        <v>1</v>
      </c>
    </row>
    <row r="55" spans="1:10" s="3" customFormat="1" ht="15">
      <c r="A55" s="32">
        <v>50</v>
      </c>
      <c r="B55" s="35" t="s">
        <v>218</v>
      </c>
      <c r="C55" s="48">
        <v>2000</v>
      </c>
      <c r="D55" s="33" t="s">
        <v>35</v>
      </c>
      <c r="E55" s="33">
        <v>13</v>
      </c>
      <c r="F55" s="34" t="s">
        <v>219</v>
      </c>
      <c r="G55" s="33">
        <v>37</v>
      </c>
      <c r="H55" s="38">
        <v>1</v>
      </c>
      <c r="I55" s="38"/>
      <c r="J55" s="37">
        <v>1</v>
      </c>
    </row>
    <row r="56" spans="1:10" s="3" customFormat="1" ht="15">
      <c r="A56" s="32">
        <v>51</v>
      </c>
      <c r="B56" s="35" t="s">
        <v>220</v>
      </c>
      <c r="C56" s="48">
        <v>2000</v>
      </c>
      <c r="D56" s="33" t="s">
        <v>32</v>
      </c>
      <c r="E56" s="33">
        <v>38</v>
      </c>
      <c r="F56" s="34">
        <v>0.0042592592592592595</v>
      </c>
      <c r="G56" s="33">
        <v>41</v>
      </c>
      <c r="H56" s="38">
        <v>1</v>
      </c>
      <c r="I56" s="38"/>
      <c r="J56" s="37">
        <v>1</v>
      </c>
    </row>
    <row r="57" spans="1:10" s="3" customFormat="1" ht="14.25" customHeight="1">
      <c r="A57" s="40"/>
      <c r="B57" s="41"/>
      <c r="C57" s="42"/>
      <c r="D57" s="42"/>
      <c r="E57" s="42"/>
      <c r="F57" s="43"/>
      <c r="G57" s="42"/>
      <c r="H57" s="44"/>
      <c r="I57" s="44"/>
      <c r="J57" s="45"/>
    </row>
    <row r="58" s="3" customFormat="1" ht="15"/>
    <row r="59" spans="1:7" s="3" customFormat="1" ht="15">
      <c r="A59" s="238" t="s">
        <v>68</v>
      </c>
      <c r="B59" s="239"/>
      <c r="C59" s="239"/>
      <c r="D59" s="10"/>
      <c r="E59" s="4"/>
      <c r="F59" s="4"/>
      <c r="G59" s="4"/>
    </row>
    <row r="60" spans="1:10" s="3" customFormat="1" ht="45">
      <c r="A60" s="17" t="s">
        <v>3</v>
      </c>
      <c r="B60" s="17" t="s">
        <v>0</v>
      </c>
      <c r="C60" s="17" t="s">
        <v>1</v>
      </c>
      <c r="D60" s="17" t="s">
        <v>2</v>
      </c>
      <c r="E60" s="17" t="s">
        <v>34</v>
      </c>
      <c r="F60" s="17" t="s">
        <v>110</v>
      </c>
      <c r="G60" s="17" t="s">
        <v>36</v>
      </c>
      <c r="H60" s="17" t="s">
        <v>37</v>
      </c>
      <c r="I60" s="17" t="s">
        <v>28</v>
      </c>
      <c r="J60" s="17" t="s">
        <v>17</v>
      </c>
    </row>
    <row r="61" spans="1:10" s="3" customFormat="1" ht="15">
      <c r="A61" s="32">
        <v>1</v>
      </c>
      <c r="B61" s="35" t="s">
        <v>69</v>
      </c>
      <c r="C61" s="33">
        <v>1997</v>
      </c>
      <c r="D61" s="33" t="s">
        <v>30</v>
      </c>
      <c r="E61" s="33">
        <v>103</v>
      </c>
      <c r="F61" s="34">
        <v>0.002349537037037037</v>
      </c>
      <c r="G61" s="39">
        <v>1</v>
      </c>
      <c r="H61" s="29">
        <v>60</v>
      </c>
      <c r="I61" s="36">
        <f>H61*25%</f>
        <v>15</v>
      </c>
      <c r="J61" s="37">
        <f>H61+I61</f>
        <v>75</v>
      </c>
    </row>
    <row r="62" spans="1:10" s="3" customFormat="1" ht="15">
      <c r="A62" s="32">
        <v>2</v>
      </c>
      <c r="B62" s="35" t="s">
        <v>70</v>
      </c>
      <c r="C62" s="33">
        <v>1997</v>
      </c>
      <c r="D62" s="33" t="s">
        <v>35</v>
      </c>
      <c r="E62" s="33">
        <v>102</v>
      </c>
      <c r="F62" s="34">
        <v>0.0023958333333333336</v>
      </c>
      <c r="G62" s="39">
        <v>2</v>
      </c>
      <c r="H62" s="29">
        <v>54</v>
      </c>
      <c r="I62" s="36">
        <f aca="true" t="shared" si="3" ref="I62:I67">H62*25%</f>
        <v>13.5</v>
      </c>
      <c r="J62" s="37">
        <f aca="true" t="shared" si="4" ref="J62:J77">H62+I62</f>
        <v>67.5</v>
      </c>
    </row>
    <row r="63" spans="1:10" s="3" customFormat="1" ht="15">
      <c r="A63" s="32">
        <v>3</v>
      </c>
      <c r="B63" s="35" t="s">
        <v>71</v>
      </c>
      <c r="C63" s="33">
        <v>1997</v>
      </c>
      <c r="D63" s="33" t="s">
        <v>35</v>
      </c>
      <c r="E63" s="33">
        <v>95</v>
      </c>
      <c r="F63" s="34" t="s">
        <v>72</v>
      </c>
      <c r="G63" s="39">
        <v>3</v>
      </c>
      <c r="H63" s="29">
        <v>48</v>
      </c>
      <c r="I63" s="36">
        <f t="shared" si="3"/>
        <v>12</v>
      </c>
      <c r="J63" s="37">
        <f t="shared" si="4"/>
        <v>60</v>
      </c>
    </row>
    <row r="64" spans="1:10" s="3" customFormat="1" ht="15">
      <c r="A64" s="32">
        <v>4</v>
      </c>
      <c r="B64" s="35" t="s">
        <v>73</v>
      </c>
      <c r="C64" s="33">
        <v>1997</v>
      </c>
      <c r="D64" s="33" t="s">
        <v>35</v>
      </c>
      <c r="E64" s="33">
        <v>99</v>
      </c>
      <c r="F64" s="34">
        <v>0.002523148148148148</v>
      </c>
      <c r="G64" s="39">
        <v>4</v>
      </c>
      <c r="H64" s="29">
        <v>43</v>
      </c>
      <c r="I64" s="36">
        <f t="shared" si="3"/>
        <v>10.75</v>
      </c>
      <c r="J64" s="37">
        <f t="shared" si="4"/>
        <v>53.75</v>
      </c>
    </row>
    <row r="65" spans="1:10" s="3" customFormat="1" ht="15">
      <c r="A65" s="32">
        <v>5</v>
      </c>
      <c r="B65" s="35" t="s">
        <v>74</v>
      </c>
      <c r="C65" s="33">
        <v>1996</v>
      </c>
      <c r="D65" s="33" t="s">
        <v>30</v>
      </c>
      <c r="E65" s="33">
        <v>105</v>
      </c>
      <c r="F65" s="34" t="s">
        <v>75</v>
      </c>
      <c r="G65" s="39">
        <v>5</v>
      </c>
      <c r="H65" s="29">
        <v>40</v>
      </c>
      <c r="I65" s="36">
        <f t="shared" si="3"/>
        <v>10</v>
      </c>
      <c r="J65" s="37">
        <f t="shared" si="4"/>
        <v>50</v>
      </c>
    </row>
    <row r="66" spans="1:10" s="3" customFormat="1" ht="15">
      <c r="A66" s="32">
        <v>6</v>
      </c>
      <c r="B66" s="35" t="s">
        <v>76</v>
      </c>
      <c r="C66" s="33">
        <v>1996</v>
      </c>
      <c r="D66" s="33" t="s">
        <v>35</v>
      </c>
      <c r="E66" s="33">
        <v>100</v>
      </c>
      <c r="F66" s="34">
        <v>0.002546296296296296</v>
      </c>
      <c r="G66" s="39">
        <v>6</v>
      </c>
      <c r="H66" s="29">
        <v>38</v>
      </c>
      <c r="I66" s="36">
        <f t="shared" si="3"/>
        <v>9.5</v>
      </c>
      <c r="J66" s="37">
        <f t="shared" si="4"/>
        <v>47.5</v>
      </c>
    </row>
    <row r="67" spans="1:10" s="3" customFormat="1" ht="15">
      <c r="A67" s="32">
        <v>7</v>
      </c>
      <c r="B67" s="35" t="s">
        <v>77</v>
      </c>
      <c r="C67" s="33">
        <v>1996</v>
      </c>
      <c r="D67" s="33" t="s">
        <v>30</v>
      </c>
      <c r="E67" s="33">
        <v>104</v>
      </c>
      <c r="F67" s="34">
        <v>0.002534722222222222</v>
      </c>
      <c r="G67" s="39">
        <v>7</v>
      </c>
      <c r="H67" s="29">
        <v>36</v>
      </c>
      <c r="I67" s="36">
        <f t="shared" si="3"/>
        <v>9</v>
      </c>
      <c r="J67" s="37">
        <f t="shared" si="4"/>
        <v>45</v>
      </c>
    </row>
    <row r="68" spans="1:10" s="3" customFormat="1" ht="15">
      <c r="A68" s="32">
        <v>8</v>
      </c>
      <c r="B68" s="35" t="s">
        <v>78</v>
      </c>
      <c r="C68" s="33">
        <v>1997</v>
      </c>
      <c r="D68" s="33" t="s">
        <v>30</v>
      </c>
      <c r="E68" s="33">
        <v>106</v>
      </c>
      <c r="F68" s="34">
        <v>0.0025578703703703705</v>
      </c>
      <c r="G68" s="33">
        <v>8</v>
      </c>
      <c r="H68" s="38">
        <v>34</v>
      </c>
      <c r="I68" s="38"/>
      <c r="J68" s="37">
        <f t="shared" si="4"/>
        <v>34</v>
      </c>
    </row>
    <row r="69" spans="1:10" s="3" customFormat="1" ht="15">
      <c r="A69" s="32">
        <v>9</v>
      </c>
      <c r="B69" s="35" t="s">
        <v>79</v>
      </c>
      <c r="C69" s="33">
        <v>1997</v>
      </c>
      <c r="D69" s="33" t="s">
        <v>33</v>
      </c>
      <c r="E69" s="33">
        <v>109</v>
      </c>
      <c r="F69" s="34">
        <v>0.0026388888888888885</v>
      </c>
      <c r="G69" s="33">
        <v>9</v>
      </c>
      <c r="H69" s="38">
        <v>32</v>
      </c>
      <c r="I69" s="38"/>
      <c r="J69" s="37">
        <f t="shared" si="4"/>
        <v>32</v>
      </c>
    </row>
    <row r="70" spans="1:10" s="3" customFormat="1" ht="15">
      <c r="A70" s="32">
        <v>10</v>
      </c>
      <c r="B70" s="35" t="s">
        <v>80</v>
      </c>
      <c r="C70" s="33">
        <v>1997</v>
      </c>
      <c r="D70" s="33" t="s">
        <v>31</v>
      </c>
      <c r="E70" s="33">
        <v>98</v>
      </c>
      <c r="F70" s="34">
        <v>0.002673611111111111</v>
      </c>
      <c r="G70" s="33">
        <v>10</v>
      </c>
      <c r="H70" s="38">
        <v>31</v>
      </c>
      <c r="I70" s="38"/>
      <c r="J70" s="37">
        <f t="shared" si="4"/>
        <v>31</v>
      </c>
    </row>
    <row r="71" spans="1:10" s="3" customFormat="1" ht="15">
      <c r="A71" s="32">
        <v>11</v>
      </c>
      <c r="B71" s="35" t="s">
        <v>81</v>
      </c>
      <c r="C71" s="33">
        <v>1997</v>
      </c>
      <c r="D71" s="33" t="s">
        <v>30</v>
      </c>
      <c r="E71" s="33">
        <v>107</v>
      </c>
      <c r="F71" s="34">
        <v>0.0027083333333333334</v>
      </c>
      <c r="G71" s="33">
        <v>11</v>
      </c>
      <c r="H71" s="38">
        <v>30</v>
      </c>
      <c r="I71" s="38"/>
      <c r="J71" s="37">
        <f t="shared" si="4"/>
        <v>30</v>
      </c>
    </row>
    <row r="72" spans="1:10" s="3" customFormat="1" ht="15">
      <c r="A72" s="32">
        <v>12</v>
      </c>
      <c r="B72" s="35" t="s">
        <v>82</v>
      </c>
      <c r="C72" s="33">
        <v>1997</v>
      </c>
      <c r="D72" s="33" t="s">
        <v>35</v>
      </c>
      <c r="E72" s="33">
        <v>93</v>
      </c>
      <c r="F72" s="34">
        <v>0.002777777777777778</v>
      </c>
      <c r="G72" s="33">
        <v>12</v>
      </c>
      <c r="H72" s="38">
        <v>28</v>
      </c>
      <c r="I72" s="38"/>
      <c r="J72" s="37">
        <f t="shared" si="4"/>
        <v>28</v>
      </c>
    </row>
    <row r="73" spans="1:10" s="3" customFormat="1" ht="15">
      <c r="A73" s="32">
        <v>13</v>
      </c>
      <c r="B73" s="35" t="s">
        <v>83</v>
      </c>
      <c r="C73" s="33">
        <v>1997</v>
      </c>
      <c r="D73" s="33" t="s">
        <v>35</v>
      </c>
      <c r="E73" s="33">
        <v>96</v>
      </c>
      <c r="F73" s="34">
        <v>0.0028125</v>
      </c>
      <c r="G73" s="33">
        <v>13</v>
      </c>
      <c r="H73" s="38">
        <v>26</v>
      </c>
      <c r="I73" s="38"/>
      <c r="J73" s="37">
        <f t="shared" si="4"/>
        <v>26</v>
      </c>
    </row>
    <row r="74" spans="1:10" s="3" customFormat="1" ht="15">
      <c r="A74" s="32">
        <v>14</v>
      </c>
      <c r="B74" s="35" t="s">
        <v>84</v>
      </c>
      <c r="C74" s="33">
        <v>1996</v>
      </c>
      <c r="D74" s="33" t="s">
        <v>35</v>
      </c>
      <c r="E74" s="33">
        <v>97</v>
      </c>
      <c r="F74" s="34">
        <v>0.002824074074074074</v>
      </c>
      <c r="G74" s="33">
        <v>14</v>
      </c>
      <c r="H74" s="38">
        <v>24</v>
      </c>
      <c r="I74" s="38"/>
      <c r="J74" s="37">
        <f t="shared" si="4"/>
        <v>24</v>
      </c>
    </row>
    <row r="75" spans="1:10" s="3" customFormat="1" ht="15">
      <c r="A75" s="32">
        <v>15</v>
      </c>
      <c r="B75" s="35" t="s">
        <v>85</v>
      </c>
      <c r="C75" s="33">
        <v>1997</v>
      </c>
      <c r="D75" s="33" t="s">
        <v>35</v>
      </c>
      <c r="E75" s="33">
        <v>91</v>
      </c>
      <c r="F75" s="34">
        <v>0.0028587962962962963</v>
      </c>
      <c r="G75" s="33">
        <v>15</v>
      </c>
      <c r="H75" s="38">
        <v>22</v>
      </c>
      <c r="I75" s="38"/>
      <c r="J75" s="37">
        <f t="shared" si="4"/>
        <v>22</v>
      </c>
    </row>
    <row r="76" spans="1:10" s="3" customFormat="1" ht="15">
      <c r="A76" s="32">
        <v>16</v>
      </c>
      <c r="B76" s="35" t="s">
        <v>86</v>
      </c>
      <c r="C76" s="33">
        <v>1997</v>
      </c>
      <c r="D76" s="33" t="s">
        <v>32</v>
      </c>
      <c r="E76" s="33">
        <v>92</v>
      </c>
      <c r="F76" s="34">
        <v>0.0028819444444444444</v>
      </c>
      <c r="G76" s="33">
        <v>16</v>
      </c>
      <c r="H76" s="38">
        <v>20</v>
      </c>
      <c r="I76" s="38"/>
      <c r="J76" s="37">
        <f t="shared" si="4"/>
        <v>20</v>
      </c>
    </row>
    <row r="77" spans="1:10" s="3" customFormat="1" ht="15">
      <c r="A77" s="32">
        <v>17</v>
      </c>
      <c r="B77" s="35" t="s">
        <v>87</v>
      </c>
      <c r="C77" s="33">
        <v>1996</v>
      </c>
      <c r="D77" s="33" t="s">
        <v>88</v>
      </c>
      <c r="E77" s="33">
        <v>108</v>
      </c>
      <c r="F77" s="34">
        <v>0.003472222222222222</v>
      </c>
      <c r="G77" s="33">
        <v>17</v>
      </c>
      <c r="H77" s="38">
        <v>18</v>
      </c>
      <c r="I77" s="38"/>
      <c r="J77" s="37">
        <f t="shared" si="4"/>
        <v>18</v>
      </c>
    </row>
    <row r="78" s="24" customFormat="1" ht="14.25"/>
    <row r="79" spans="1:4" s="3" customFormat="1" ht="15">
      <c r="A79" s="238" t="s">
        <v>89</v>
      </c>
      <c r="B79" s="239"/>
      <c r="C79" s="239"/>
      <c r="D79" s="10"/>
    </row>
    <row r="80" spans="1:10" s="3" customFormat="1" ht="45">
      <c r="A80" s="17" t="s">
        <v>3</v>
      </c>
      <c r="B80" s="17" t="s">
        <v>0</v>
      </c>
      <c r="C80" s="17" t="s">
        <v>1</v>
      </c>
      <c r="D80" s="17" t="s">
        <v>2</v>
      </c>
      <c r="E80" s="17" t="s">
        <v>34</v>
      </c>
      <c r="F80" s="17" t="s">
        <v>110</v>
      </c>
      <c r="G80" s="17" t="s">
        <v>36</v>
      </c>
      <c r="H80" s="17" t="s">
        <v>37</v>
      </c>
      <c r="I80" s="17" t="s">
        <v>28</v>
      </c>
      <c r="J80" s="17" t="s">
        <v>17</v>
      </c>
    </row>
    <row r="81" spans="1:10" s="3" customFormat="1" ht="15">
      <c r="A81" s="32">
        <v>1</v>
      </c>
      <c r="B81" s="35" t="s">
        <v>90</v>
      </c>
      <c r="C81" s="33">
        <v>1994</v>
      </c>
      <c r="D81" s="33" t="s">
        <v>88</v>
      </c>
      <c r="E81" s="33">
        <v>111</v>
      </c>
      <c r="F81" s="34">
        <v>0.002199074074074074</v>
      </c>
      <c r="G81" s="39">
        <v>1</v>
      </c>
      <c r="H81" s="29">
        <v>60</v>
      </c>
      <c r="I81" s="36">
        <f>H81*25%</f>
        <v>15</v>
      </c>
      <c r="J81" s="37">
        <f>H81+I81</f>
        <v>75</v>
      </c>
    </row>
    <row r="82" spans="1:10" s="3" customFormat="1" ht="15">
      <c r="A82" s="32">
        <v>2</v>
      </c>
      <c r="B82" s="35" t="s">
        <v>91</v>
      </c>
      <c r="C82" s="33">
        <v>1989</v>
      </c>
      <c r="D82" s="33" t="s">
        <v>35</v>
      </c>
      <c r="E82" s="33">
        <v>115</v>
      </c>
      <c r="F82" s="34">
        <v>0.002349537037037037</v>
      </c>
      <c r="G82" s="39">
        <v>2</v>
      </c>
      <c r="H82" s="29">
        <v>54</v>
      </c>
      <c r="I82" s="36">
        <f aca="true" t="shared" si="5" ref="I82:I87">H82*25%</f>
        <v>13.5</v>
      </c>
      <c r="J82" s="37">
        <f aca="true" t="shared" si="6" ref="J82:J89">H82+I82</f>
        <v>67.5</v>
      </c>
    </row>
    <row r="83" spans="1:10" s="3" customFormat="1" ht="15">
      <c r="A83" s="32">
        <v>3</v>
      </c>
      <c r="B83" s="35" t="s">
        <v>92</v>
      </c>
      <c r="C83" s="33">
        <v>1994</v>
      </c>
      <c r="D83" s="33" t="s">
        <v>35</v>
      </c>
      <c r="E83" s="33">
        <v>114</v>
      </c>
      <c r="F83" s="34">
        <v>0.0023032407407407407</v>
      </c>
      <c r="G83" s="39">
        <v>3</v>
      </c>
      <c r="H83" s="29">
        <v>48</v>
      </c>
      <c r="I83" s="36">
        <f t="shared" si="5"/>
        <v>12</v>
      </c>
      <c r="J83" s="37">
        <f t="shared" si="6"/>
        <v>60</v>
      </c>
    </row>
    <row r="84" spans="1:10" s="3" customFormat="1" ht="15">
      <c r="A84" s="32">
        <v>4</v>
      </c>
      <c r="B84" s="35" t="s">
        <v>93</v>
      </c>
      <c r="C84" s="33">
        <v>1986</v>
      </c>
      <c r="D84" s="33" t="s">
        <v>32</v>
      </c>
      <c r="E84" s="33">
        <v>118</v>
      </c>
      <c r="F84" s="34">
        <v>0.002523148148148148</v>
      </c>
      <c r="G84" s="39">
        <v>4</v>
      </c>
      <c r="H84" s="29">
        <v>43</v>
      </c>
      <c r="I84" s="36">
        <f t="shared" si="5"/>
        <v>10.75</v>
      </c>
      <c r="J84" s="37">
        <f t="shared" si="6"/>
        <v>53.75</v>
      </c>
    </row>
    <row r="85" spans="1:10" s="3" customFormat="1" ht="15">
      <c r="A85" s="32">
        <v>5</v>
      </c>
      <c r="B85" s="35" t="s">
        <v>94</v>
      </c>
      <c r="C85" s="33">
        <v>1992</v>
      </c>
      <c r="D85" s="33" t="s">
        <v>32</v>
      </c>
      <c r="E85" s="33">
        <v>112</v>
      </c>
      <c r="F85" s="34">
        <v>0.0025</v>
      </c>
      <c r="G85" s="39">
        <v>5</v>
      </c>
      <c r="H85" s="29">
        <v>40</v>
      </c>
      <c r="I85" s="36">
        <f t="shared" si="5"/>
        <v>10</v>
      </c>
      <c r="J85" s="37">
        <f t="shared" si="6"/>
        <v>50</v>
      </c>
    </row>
    <row r="86" spans="1:10" s="3" customFormat="1" ht="15">
      <c r="A86" s="32">
        <v>6</v>
      </c>
      <c r="B86" s="35" t="s">
        <v>95</v>
      </c>
      <c r="C86" s="33">
        <v>1995</v>
      </c>
      <c r="D86" s="33" t="s">
        <v>31</v>
      </c>
      <c r="E86" s="33">
        <v>113</v>
      </c>
      <c r="F86" s="34">
        <v>0.002534722222222222</v>
      </c>
      <c r="G86" s="39">
        <v>6</v>
      </c>
      <c r="H86" s="29">
        <v>38</v>
      </c>
      <c r="I86" s="36">
        <f t="shared" si="5"/>
        <v>9.5</v>
      </c>
      <c r="J86" s="37">
        <f t="shared" si="6"/>
        <v>47.5</v>
      </c>
    </row>
    <row r="87" spans="1:10" s="3" customFormat="1" ht="15">
      <c r="A87" s="32">
        <v>7</v>
      </c>
      <c r="B87" s="35" t="s">
        <v>96</v>
      </c>
      <c r="C87" s="33">
        <v>1991</v>
      </c>
      <c r="D87" s="33" t="s">
        <v>31</v>
      </c>
      <c r="E87" s="33">
        <v>116</v>
      </c>
      <c r="F87" s="34">
        <v>0.002743055555555556</v>
      </c>
      <c r="G87" s="39">
        <v>7</v>
      </c>
      <c r="H87" s="29">
        <v>36</v>
      </c>
      <c r="I87" s="36">
        <f t="shared" si="5"/>
        <v>9</v>
      </c>
      <c r="J87" s="37">
        <f t="shared" si="6"/>
        <v>45</v>
      </c>
    </row>
    <row r="88" spans="1:10" s="3" customFormat="1" ht="15">
      <c r="A88" s="32">
        <v>8</v>
      </c>
      <c r="B88" s="35" t="s">
        <v>97</v>
      </c>
      <c r="C88" s="33">
        <v>1987</v>
      </c>
      <c r="D88" s="33" t="s">
        <v>31</v>
      </c>
      <c r="E88" s="33">
        <v>126</v>
      </c>
      <c r="F88" s="34">
        <v>0.0028587962962962963</v>
      </c>
      <c r="G88" s="33">
        <v>8</v>
      </c>
      <c r="H88" s="38">
        <v>34</v>
      </c>
      <c r="I88" s="38"/>
      <c r="J88" s="37">
        <f t="shared" si="6"/>
        <v>34</v>
      </c>
    </row>
    <row r="89" spans="1:10" s="3" customFormat="1" ht="15">
      <c r="A89" s="32">
        <v>9</v>
      </c>
      <c r="B89" s="35" t="s">
        <v>98</v>
      </c>
      <c r="C89" s="33">
        <v>1989</v>
      </c>
      <c r="D89" s="33" t="s">
        <v>31</v>
      </c>
      <c r="E89" s="33">
        <v>117</v>
      </c>
      <c r="F89" s="34">
        <v>0.003148148148148148</v>
      </c>
      <c r="G89" s="33">
        <v>9</v>
      </c>
      <c r="H89" s="38">
        <v>32</v>
      </c>
      <c r="I89" s="38"/>
      <c r="J89" s="37">
        <f t="shared" si="6"/>
        <v>32</v>
      </c>
    </row>
    <row r="90" spans="1:10" s="3" customFormat="1" ht="15">
      <c r="A90" s="40"/>
      <c r="B90" s="41"/>
      <c r="C90" s="42"/>
      <c r="D90" s="42"/>
      <c r="E90" s="42"/>
      <c r="F90" s="43"/>
      <c r="G90" s="42"/>
      <c r="H90" s="44"/>
      <c r="I90" s="44"/>
      <c r="J90" s="45"/>
    </row>
    <row r="91" spans="1:4" s="3" customFormat="1" ht="15">
      <c r="A91" s="238" t="s">
        <v>99</v>
      </c>
      <c r="B91" s="239"/>
      <c r="C91" s="239"/>
      <c r="D91" s="10"/>
    </row>
    <row r="92" spans="1:10" s="3" customFormat="1" ht="45">
      <c r="A92" s="17" t="s">
        <v>3</v>
      </c>
      <c r="B92" s="17" t="s">
        <v>0</v>
      </c>
      <c r="C92" s="17" t="s">
        <v>1</v>
      </c>
      <c r="D92" s="17" t="s">
        <v>2</v>
      </c>
      <c r="E92" s="17" t="s">
        <v>34</v>
      </c>
      <c r="F92" s="17" t="s">
        <v>110</v>
      </c>
      <c r="G92" s="17" t="s">
        <v>36</v>
      </c>
      <c r="H92" s="17" t="s">
        <v>37</v>
      </c>
      <c r="I92" s="17" t="s">
        <v>28</v>
      </c>
      <c r="J92" s="17" t="s">
        <v>17</v>
      </c>
    </row>
    <row r="93" spans="1:10" s="3" customFormat="1" ht="15">
      <c r="A93" s="32">
        <v>1</v>
      </c>
      <c r="B93" s="35" t="s">
        <v>100</v>
      </c>
      <c r="C93" s="33">
        <v>1980</v>
      </c>
      <c r="D93" s="33" t="s">
        <v>35</v>
      </c>
      <c r="E93" s="33">
        <v>119</v>
      </c>
      <c r="F93" s="34">
        <v>0.0023958333333333336</v>
      </c>
      <c r="G93" s="39">
        <v>1</v>
      </c>
      <c r="H93" s="29">
        <v>60</v>
      </c>
      <c r="I93" s="36">
        <f aca="true" t="shared" si="7" ref="I93:I98">H93*25%</f>
        <v>15</v>
      </c>
      <c r="J93" s="37">
        <f>H93+I93</f>
        <v>75</v>
      </c>
    </row>
    <row r="94" spans="1:10" s="3" customFormat="1" ht="15">
      <c r="A94" s="32">
        <v>2</v>
      </c>
      <c r="B94" s="35" t="s">
        <v>101</v>
      </c>
      <c r="C94" s="33">
        <v>1982</v>
      </c>
      <c r="D94" s="33" t="s">
        <v>31</v>
      </c>
      <c r="E94" s="33">
        <v>129</v>
      </c>
      <c r="F94" s="34">
        <v>0.002349537037037037</v>
      </c>
      <c r="G94" s="39">
        <v>2</v>
      </c>
      <c r="H94" s="29">
        <v>54</v>
      </c>
      <c r="I94" s="36">
        <f t="shared" si="7"/>
        <v>13.5</v>
      </c>
      <c r="J94" s="37">
        <f aca="true" t="shared" si="8" ref="J94:J102">H94+I94</f>
        <v>67.5</v>
      </c>
    </row>
    <row r="95" spans="1:10" s="3" customFormat="1" ht="15">
      <c r="A95" s="32">
        <v>3</v>
      </c>
      <c r="B95" s="35" t="s">
        <v>102</v>
      </c>
      <c r="C95" s="33">
        <v>1974</v>
      </c>
      <c r="D95" s="33" t="s">
        <v>31</v>
      </c>
      <c r="E95" s="33">
        <v>128</v>
      </c>
      <c r="F95" s="34">
        <v>0.0025694444444444445</v>
      </c>
      <c r="G95" s="39">
        <v>3</v>
      </c>
      <c r="H95" s="29">
        <v>48</v>
      </c>
      <c r="I95" s="36">
        <f t="shared" si="7"/>
        <v>12</v>
      </c>
      <c r="J95" s="37">
        <f t="shared" si="8"/>
        <v>60</v>
      </c>
    </row>
    <row r="96" spans="1:10" s="3" customFormat="1" ht="15">
      <c r="A96" s="32">
        <v>4</v>
      </c>
      <c r="B96" s="35" t="s">
        <v>103</v>
      </c>
      <c r="C96" s="33">
        <v>1978</v>
      </c>
      <c r="D96" s="33" t="s">
        <v>31</v>
      </c>
      <c r="E96" s="33">
        <v>131</v>
      </c>
      <c r="F96" s="34">
        <v>0.0025925925925925925</v>
      </c>
      <c r="G96" s="39">
        <v>4</v>
      </c>
      <c r="H96" s="29">
        <v>43</v>
      </c>
      <c r="I96" s="36">
        <f t="shared" si="7"/>
        <v>10.75</v>
      </c>
      <c r="J96" s="37">
        <f t="shared" si="8"/>
        <v>53.75</v>
      </c>
    </row>
    <row r="97" spans="1:10" s="3" customFormat="1" ht="15">
      <c r="A97" s="32">
        <v>5</v>
      </c>
      <c r="B97" s="35" t="s">
        <v>104</v>
      </c>
      <c r="C97" s="33">
        <v>1974</v>
      </c>
      <c r="D97" s="33" t="s">
        <v>31</v>
      </c>
      <c r="E97" s="33">
        <v>134</v>
      </c>
      <c r="F97" s="34">
        <v>0.002627314814814815</v>
      </c>
      <c r="G97" s="39">
        <v>5</v>
      </c>
      <c r="H97" s="29">
        <v>40</v>
      </c>
      <c r="I97" s="36">
        <f t="shared" si="7"/>
        <v>10</v>
      </c>
      <c r="J97" s="37">
        <f t="shared" si="8"/>
        <v>50</v>
      </c>
    </row>
    <row r="98" spans="1:10" s="3" customFormat="1" ht="15">
      <c r="A98" s="32">
        <v>6</v>
      </c>
      <c r="B98" s="35" t="s">
        <v>105</v>
      </c>
      <c r="C98" s="33">
        <v>1983</v>
      </c>
      <c r="D98" s="33" t="s">
        <v>33</v>
      </c>
      <c r="E98" s="33">
        <v>140</v>
      </c>
      <c r="F98" s="34">
        <v>0.0027199074074074074</v>
      </c>
      <c r="G98" s="39">
        <v>6</v>
      </c>
      <c r="H98" s="29">
        <v>38</v>
      </c>
      <c r="I98" s="36">
        <f t="shared" si="7"/>
        <v>9.5</v>
      </c>
      <c r="J98" s="37">
        <f t="shared" si="8"/>
        <v>47.5</v>
      </c>
    </row>
    <row r="99" spans="1:10" s="3" customFormat="1" ht="15">
      <c r="A99" s="32">
        <v>7</v>
      </c>
      <c r="B99" s="35" t="s">
        <v>106</v>
      </c>
      <c r="C99" s="33">
        <v>1977</v>
      </c>
      <c r="D99" s="33" t="s">
        <v>35</v>
      </c>
      <c r="E99" s="33">
        <v>148</v>
      </c>
      <c r="F99" s="34">
        <v>0.002685185185185185</v>
      </c>
      <c r="G99" s="33">
        <v>7</v>
      </c>
      <c r="H99" s="38">
        <v>36</v>
      </c>
      <c r="I99" s="38"/>
      <c r="J99" s="37">
        <f t="shared" si="8"/>
        <v>36</v>
      </c>
    </row>
    <row r="100" spans="1:10" s="3" customFormat="1" ht="15">
      <c r="A100" s="32">
        <v>8</v>
      </c>
      <c r="B100" s="35" t="s">
        <v>107</v>
      </c>
      <c r="C100" s="33">
        <v>1978</v>
      </c>
      <c r="D100" s="33" t="s">
        <v>31</v>
      </c>
      <c r="E100" s="33">
        <v>125</v>
      </c>
      <c r="F100" s="34">
        <v>0.0028125</v>
      </c>
      <c r="G100" s="33">
        <v>8</v>
      </c>
      <c r="H100" s="38">
        <v>34</v>
      </c>
      <c r="I100" s="38"/>
      <c r="J100" s="37">
        <f t="shared" si="8"/>
        <v>34</v>
      </c>
    </row>
    <row r="101" spans="1:10" s="3" customFormat="1" ht="15">
      <c r="A101" s="32">
        <v>9</v>
      </c>
      <c r="B101" s="35" t="s">
        <v>108</v>
      </c>
      <c r="C101" s="33">
        <v>1974</v>
      </c>
      <c r="D101" s="33" t="s">
        <v>31</v>
      </c>
      <c r="E101" s="33">
        <v>124</v>
      </c>
      <c r="F101" s="34">
        <v>0.002824074074074074</v>
      </c>
      <c r="G101" s="33">
        <v>9</v>
      </c>
      <c r="H101" s="38">
        <v>32</v>
      </c>
      <c r="I101" s="38"/>
      <c r="J101" s="37">
        <f t="shared" si="8"/>
        <v>32</v>
      </c>
    </row>
    <row r="102" spans="1:10" s="3" customFormat="1" ht="15">
      <c r="A102" s="32">
        <v>10</v>
      </c>
      <c r="B102" s="35" t="s">
        <v>109</v>
      </c>
      <c r="C102" s="33">
        <v>1979</v>
      </c>
      <c r="D102" s="33" t="s">
        <v>31</v>
      </c>
      <c r="E102" s="33">
        <v>133</v>
      </c>
      <c r="F102" s="34">
        <v>0.002835648148148148</v>
      </c>
      <c r="G102" s="33">
        <v>10</v>
      </c>
      <c r="H102" s="38">
        <v>31</v>
      </c>
      <c r="I102" s="38"/>
      <c r="J102" s="37">
        <f t="shared" si="8"/>
        <v>31</v>
      </c>
    </row>
    <row r="103" spans="1:10" s="3" customFormat="1" ht="15">
      <c r="A103" s="40"/>
      <c r="B103" s="41"/>
      <c r="C103" s="42"/>
      <c r="D103" s="42"/>
      <c r="E103" s="42"/>
      <c r="F103" s="43"/>
      <c r="G103" s="42"/>
      <c r="H103" s="44"/>
      <c r="I103" s="44"/>
      <c r="J103" s="45"/>
    </row>
    <row r="104" spans="1:4" s="3" customFormat="1" ht="15">
      <c r="A104" s="238" t="s">
        <v>111</v>
      </c>
      <c r="B104" s="239"/>
      <c r="C104" s="239"/>
      <c r="D104" s="10"/>
    </row>
    <row r="105" spans="1:10" s="3" customFormat="1" ht="45">
      <c r="A105" s="17" t="s">
        <v>3</v>
      </c>
      <c r="B105" s="17" t="s">
        <v>0</v>
      </c>
      <c r="C105" s="17" t="s">
        <v>1</v>
      </c>
      <c r="D105" s="17" t="s">
        <v>2</v>
      </c>
      <c r="E105" s="17" t="s">
        <v>34</v>
      </c>
      <c r="F105" s="17" t="s">
        <v>110</v>
      </c>
      <c r="G105" s="17" t="s">
        <v>36</v>
      </c>
      <c r="H105" s="17" t="s">
        <v>37</v>
      </c>
      <c r="I105" s="17" t="s">
        <v>28</v>
      </c>
      <c r="J105" s="17" t="s">
        <v>17</v>
      </c>
    </row>
    <row r="106" spans="1:10" s="3" customFormat="1" ht="15">
      <c r="A106" s="32">
        <v>1</v>
      </c>
      <c r="B106" s="35" t="s">
        <v>112</v>
      </c>
      <c r="C106" s="33">
        <v>1966</v>
      </c>
      <c r="D106" s="33" t="s">
        <v>31</v>
      </c>
      <c r="E106" s="33">
        <v>135</v>
      </c>
      <c r="F106" s="34">
        <v>0.0025925925925925925</v>
      </c>
      <c r="G106" s="39">
        <v>1</v>
      </c>
      <c r="H106" s="29">
        <v>60</v>
      </c>
      <c r="I106" s="36">
        <f>H106*25%</f>
        <v>15</v>
      </c>
      <c r="J106" s="37">
        <f>H106+I106</f>
        <v>75</v>
      </c>
    </row>
    <row r="107" spans="1:10" s="3" customFormat="1" ht="15">
      <c r="A107" s="32">
        <v>2</v>
      </c>
      <c r="B107" s="35" t="s">
        <v>113</v>
      </c>
      <c r="C107" s="33">
        <v>1973</v>
      </c>
      <c r="D107" s="33" t="s">
        <v>31</v>
      </c>
      <c r="E107" s="33">
        <v>132</v>
      </c>
      <c r="F107" s="34">
        <v>0.002685185185185185</v>
      </c>
      <c r="G107" s="39">
        <v>2</v>
      </c>
      <c r="H107" s="29">
        <v>54</v>
      </c>
      <c r="I107" s="36">
        <f>H107*25%</f>
        <v>13.5</v>
      </c>
      <c r="J107" s="37">
        <f>H107+I107</f>
        <v>67.5</v>
      </c>
    </row>
    <row r="108" spans="1:10" s="3" customFormat="1" ht="15">
      <c r="A108" s="32">
        <v>3</v>
      </c>
      <c r="B108" s="35" t="s">
        <v>102</v>
      </c>
      <c r="C108" s="33">
        <v>1969</v>
      </c>
      <c r="D108" s="33" t="s">
        <v>33</v>
      </c>
      <c r="E108" s="33">
        <v>138</v>
      </c>
      <c r="F108" s="34">
        <v>0.002615740740740741</v>
      </c>
      <c r="G108" s="39">
        <v>3</v>
      </c>
      <c r="H108" s="29">
        <v>48</v>
      </c>
      <c r="I108" s="36">
        <f>H108*25%</f>
        <v>12</v>
      </c>
      <c r="J108" s="37">
        <f>H108+I108</f>
        <v>60</v>
      </c>
    </row>
    <row r="109" spans="1:10" s="3" customFormat="1" ht="15">
      <c r="A109" s="32">
        <v>4</v>
      </c>
      <c r="B109" s="35" t="s">
        <v>114</v>
      </c>
      <c r="C109" s="33">
        <v>1973</v>
      </c>
      <c r="D109" s="33" t="s">
        <v>32</v>
      </c>
      <c r="E109" s="33">
        <v>141</v>
      </c>
      <c r="F109" s="34">
        <v>0.002847222222222222</v>
      </c>
      <c r="G109" s="33">
        <v>4</v>
      </c>
      <c r="H109" s="38">
        <v>43</v>
      </c>
      <c r="I109" s="36"/>
      <c r="J109" s="37">
        <f>H109+I109</f>
        <v>43</v>
      </c>
    </row>
    <row r="110" spans="1:10" s="3" customFormat="1" ht="15">
      <c r="A110" s="32">
        <v>5</v>
      </c>
      <c r="B110" s="35" t="s">
        <v>115</v>
      </c>
      <c r="C110" s="33">
        <v>1968</v>
      </c>
      <c r="D110" s="33" t="s">
        <v>31</v>
      </c>
      <c r="E110" s="33">
        <v>122</v>
      </c>
      <c r="F110" s="34">
        <v>0.002916666666666667</v>
      </c>
      <c r="G110" s="33">
        <v>5</v>
      </c>
      <c r="H110" s="38">
        <v>40</v>
      </c>
      <c r="I110" s="36"/>
      <c r="J110" s="37">
        <f>H110+I110</f>
        <v>40</v>
      </c>
    </row>
    <row r="111" spans="1:7" s="18" customFormat="1" ht="15">
      <c r="A111" s="20"/>
      <c r="B111" s="21"/>
      <c r="C111" s="22"/>
      <c r="D111" s="22"/>
      <c r="E111" s="22"/>
      <c r="F111" s="23"/>
      <c r="G111" s="25"/>
    </row>
    <row r="112" spans="1:4" s="3" customFormat="1" ht="15">
      <c r="A112" s="238" t="s">
        <v>116</v>
      </c>
      <c r="B112" s="239"/>
      <c r="C112" s="239"/>
      <c r="D112" s="10"/>
    </row>
    <row r="113" spans="1:10" s="3" customFormat="1" ht="45">
      <c r="A113" s="17" t="s">
        <v>3</v>
      </c>
      <c r="B113" s="17" t="s">
        <v>0</v>
      </c>
      <c r="C113" s="17" t="s">
        <v>1</v>
      </c>
      <c r="D113" s="17" t="s">
        <v>2</v>
      </c>
      <c r="E113" s="17" t="s">
        <v>34</v>
      </c>
      <c r="F113" s="17" t="s">
        <v>110</v>
      </c>
      <c r="G113" s="17" t="s">
        <v>36</v>
      </c>
      <c r="H113" s="17" t="s">
        <v>37</v>
      </c>
      <c r="I113" s="17" t="s">
        <v>28</v>
      </c>
      <c r="J113" s="17" t="s">
        <v>17</v>
      </c>
    </row>
    <row r="114" spans="1:10" s="3" customFormat="1" ht="15">
      <c r="A114" s="32">
        <v>1</v>
      </c>
      <c r="B114" s="35" t="s">
        <v>117</v>
      </c>
      <c r="C114" s="33">
        <v>1954</v>
      </c>
      <c r="D114" s="33" t="s">
        <v>31</v>
      </c>
      <c r="E114" s="33">
        <v>123</v>
      </c>
      <c r="F114" s="34">
        <v>0.002800925925925926</v>
      </c>
      <c r="G114" s="39">
        <v>1</v>
      </c>
      <c r="H114" s="29">
        <v>60</v>
      </c>
      <c r="I114" s="36">
        <f>H114*25%</f>
        <v>15</v>
      </c>
      <c r="J114" s="37">
        <f>H114+I114</f>
        <v>75</v>
      </c>
    </row>
    <row r="115" spans="1:10" s="3" customFormat="1" ht="15">
      <c r="A115" s="32">
        <v>2</v>
      </c>
      <c r="B115" s="35" t="s">
        <v>118</v>
      </c>
      <c r="C115" s="33">
        <v>1960</v>
      </c>
      <c r="D115" s="33" t="s">
        <v>31</v>
      </c>
      <c r="E115" s="33">
        <v>121</v>
      </c>
      <c r="F115" s="34">
        <v>0.0028819444444444444</v>
      </c>
      <c r="G115" s="39">
        <v>2</v>
      </c>
      <c r="H115" s="29">
        <v>54</v>
      </c>
      <c r="I115" s="36">
        <f>H115*25%</f>
        <v>13.5</v>
      </c>
      <c r="J115" s="37">
        <f aca="true" t="shared" si="9" ref="J115:J121">H115+I115</f>
        <v>67.5</v>
      </c>
    </row>
    <row r="116" spans="1:10" s="3" customFormat="1" ht="15">
      <c r="A116" s="32">
        <v>3</v>
      </c>
      <c r="B116" s="35" t="s">
        <v>119</v>
      </c>
      <c r="C116" s="33">
        <v>1957</v>
      </c>
      <c r="D116" s="33" t="s">
        <v>31</v>
      </c>
      <c r="E116" s="33">
        <v>136</v>
      </c>
      <c r="F116" s="34">
        <v>0.0030671296296296297</v>
      </c>
      <c r="G116" s="39">
        <v>3</v>
      </c>
      <c r="H116" s="29">
        <v>48</v>
      </c>
      <c r="I116" s="36">
        <f>H116*25%</f>
        <v>12</v>
      </c>
      <c r="J116" s="37">
        <f t="shared" si="9"/>
        <v>60</v>
      </c>
    </row>
    <row r="117" spans="1:10" s="3" customFormat="1" ht="15">
      <c r="A117" s="32">
        <v>4</v>
      </c>
      <c r="B117" s="35" t="s">
        <v>120</v>
      </c>
      <c r="C117" s="33">
        <v>1963</v>
      </c>
      <c r="D117" s="33" t="s">
        <v>35</v>
      </c>
      <c r="E117" s="33">
        <v>147</v>
      </c>
      <c r="F117" s="34">
        <v>0.003090277777777778</v>
      </c>
      <c r="G117" s="39">
        <v>4</v>
      </c>
      <c r="H117" s="29">
        <v>43</v>
      </c>
      <c r="I117" s="36">
        <f>H117*25%</f>
        <v>10.75</v>
      </c>
      <c r="J117" s="37">
        <f t="shared" si="9"/>
        <v>53.75</v>
      </c>
    </row>
    <row r="118" spans="1:10" s="3" customFormat="1" ht="15">
      <c r="A118" s="32">
        <v>5</v>
      </c>
      <c r="B118" s="35" t="s">
        <v>121</v>
      </c>
      <c r="C118" s="33">
        <v>1961</v>
      </c>
      <c r="D118" s="33" t="s">
        <v>35</v>
      </c>
      <c r="E118" s="33">
        <v>144</v>
      </c>
      <c r="F118" s="34">
        <v>0.0024768518518518516</v>
      </c>
      <c r="G118" s="33">
        <v>5</v>
      </c>
      <c r="H118" s="38">
        <v>40</v>
      </c>
      <c r="I118" s="36"/>
      <c r="J118" s="37">
        <f t="shared" si="9"/>
        <v>40</v>
      </c>
    </row>
    <row r="119" spans="1:10" s="3" customFormat="1" ht="15">
      <c r="A119" s="32">
        <v>6</v>
      </c>
      <c r="B119" s="35" t="s">
        <v>122</v>
      </c>
      <c r="C119" s="33">
        <v>1954</v>
      </c>
      <c r="D119" s="33" t="s">
        <v>35</v>
      </c>
      <c r="E119" s="33">
        <v>142</v>
      </c>
      <c r="F119" s="34">
        <v>0.0028125</v>
      </c>
      <c r="G119" s="33">
        <v>6</v>
      </c>
      <c r="H119" s="38">
        <v>38</v>
      </c>
      <c r="I119" s="36"/>
      <c r="J119" s="37">
        <f t="shared" si="9"/>
        <v>38</v>
      </c>
    </row>
    <row r="120" spans="1:10" s="3" customFormat="1" ht="15">
      <c r="A120" s="32">
        <v>7</v>
      </c>
      <c r="B120" s="35" t="s">
        <v>123</v>
      </c>
      <c r="C120" s="33">
        <v>1963</v>
      </c>
      <c r="D120" s="33" t="s">
        <v>124</v>
      </c>
      <c r="E120" s="33">
        <v>149</v>
      </c>
      <c r="F120" s="34">
        <v>0.002951388888888889</v>
      </c>
      <c r="G120" s="33">
        <v>7</v>
      </c>
      <c r="H120" s="38">
        <v>36</v>
      </c>
      <c r="I120" s="36"/>
      <c r="J120" s="37">
        <f t="shared" si="9"/>
        <v>36</v>
      </c>
    </row>
    <row r="121" spans="1:10" s="3" customFormat="1" ht="15">
      <c r="A121" s="32">
        <v>8</v>
      </c>
      <c r="B121" s="35" t="s">
        <v>125</v>
      </c>
      <c r="C121" s="33">
        <v>1957</v>
      </c>
      <c r="D121" s="33" t="s">
        <v>30</v>
      </c>
      <c r="E121" s="33">
        <v>127</v>
      </c>
      <c r="F121" s="34">
        <v>0.003425925925925926</v>
      </c>
      <c r="G121" s="33">
        <v>8</v>
      </c>
      <c r="H121" s="38">
        <v>34</v>
      </c>
      <c r="I121" s="36"/>
      <c r="J121" s="37">
        <f t="shared" si="9"/>
        <v>34</v>
      </c>
    </row>
    <row r="122" ht="15">
      <c r="H122" s="3"/>
    </row>
    <row r="123" spans="1:4" s="3" customFormat="1" ht="15">
      <c r="A123" s="238" t="s">
        <v>129</v>
      </c>
      <c r="B123" s="239"/>
      <c r="C123" s="239"/>
      <c r="D123" s="10"/>
    </row>
    <row r="124" spans="1:10" s="3" customFormat="1" ht="45">
      <c r="A124" s="17" t="s">
        <v>3</v>
      </c>
      <c r="B124" s="17" t="s">
        <v>0</v>
      </c>
      <c r="C124" s="17" t="s">
        <v>1</v>
      </c>
      <c r="D124" s="17" t="s">
        <v>2</v>
      </c>
      <c r="E124" s="17" t="s">
        <v>34</v>
      </c>
      <c r="F124" s="17" t="s">
        <v>110</v>
      </c>
      <c r="G124" s="17" t="s">
        <v>36</v>
      </c>
      <c r="H124" s="17" t="s">
        <v>37</v>
      </c>
      <c r="I124" s="17" t="s">
        <v>28</v>
      </c>
      <c r="J124" s="17" t="s">
        <v>17</v>
      </c>
    </row>
    <row r="125" spans="1:10" s="3" customFormat="1" ht="15">
      <c r="A125" s="32">
        <v>1</v>
      </c>
      <c r="B125" s="35" t="s">
        <v>126</v>
      </c>
      <c r="C125" s="33">
        <v>1953</v>
      </c>
      <c r="D125" s="33" t="s">
        <v>32</v>
      </c>
      <c r="E125" s="33">
        <v>143</v>
      </c>
      <c r="F125" s="34">
        <v>0.0027083333333333334</v>
      </c>
      <c r="G125" s="39">
        <v>1</v>
      </c>
      <c r="H125" s="29">
        <v>60</v>
      </c>
      <c r="I125" s="36">
        <f>H125*25%</f>
        <v>15</v>
      </c>
      <c r="J125" s="37">
        <f>H125+I125</f>
        <v>75</v>
      </c>
    </row>
    <row r="126" spans="1:10" s="3" customFormat="1" ht="15">
      <c r="A126" s="32">
        <v>2</v>
      </c>
      <c r="B126" s="35" t="s">
        <v>231</v>
      </c>
      <c r="C126" s="33">
        <v>1953</v>
      </c>
      <c r="D126" s="33" t="s">
        <v>33</v>
      </c>
      <c r="E126" s="33">
        <v>137</v>
      </c>
      <c r="F126" s="34">
        <v>0.0026620370370370374</v>
      </c>
      <c r="G126" s="39">
        <v>2</v>
      </c>
      <c r="H126" s="29">
        <v>54</v>
      </c>
      <c r="I126" s="36">
        <f>H126*25%</f>
        <v>13.5</v>
      </c>
      <c r="J126" s="37">
        <f>H126+I126</f>
        <v>67.5</v>
      </c>
    </row>
    <row r="127" spans="1:10" s="3" customFormat="1" ht="15">
      <c r="A127" s="32">
        <v>3</v>
      </c>
      <c r="B127" s="35" t="s">
        <v>127</v>
      </c>
      <c r="C127" s="33">
        <v>1950</v>
      </c>
      <c r="D127" s="33" t="s">
        <v>31</v>
      </c>
      <c r="E127" s="33">
        <v>130</v>
      </c>
      <c r="F127" s="34">
        <v>0.0030555555555555557</v>
      </c>
      <c r="G127" s="39">
        <v>3</v>
      </c>
      <c r="H127" s="29">
        <v>48</v>
      </c>
      <c r="I127" s="36">
        <f>H127*25%</f>
        <v>12</v>
      </c>
      <c r="J127" s="37">
        <f>H127+I127</f>
        <v>60</v>
      </c>
    </row>
    <row r="128" spans="1:10" s="3" customFormat="1" ht="15">
      <c r="A128" s="32">
        <v>4</v>
      </c>
      <c r="B128" s="35" t="s">
        <v>128</v>
      </c>
      <c r="C128" s="33">
        <v>1947</v>
      </c>
      <c r="D128" s="33" t="s">
        <v>177</v>
      </c>
      <c r="E128" s="33">
        <v>139</v>
      </c>
      <c r="F128" s="34">
        <v>0.003159722222222222</v>
      </c>
      <c r="G128" s="33">
        <v>4</v>
      </c>
      <c r="H128" s="38">
        <v>40</v>
      </c>
      <c r="I128" s="36"/>
      <c r="J128" s="37">
        <f>H128+I128</f>
        <v>40</v>
      </c>
    </row>
    <row r="129" spans="2:4" s="3" customFormat="1" ht="15">
      <c r="B129" s="8"/>
      <c r="C129" s="8"/>
      <c r="D129" s="8"/>
    </row>
    <row r="130" spans="1:4" s="3" customFormat="1" ht="15">
      <c r="A130" s="15" t="s">
        <v>5</v>
      </c>
      <c r="B130" s="11"/>
      <c r="C130" s="12"/>
      <c r="D130" s="12"/>
    </row>
    <row r="131" spans="2:4" s="3" customFormat="1" ht="15">
      <c r="B131" s="1"/>
      <c r="C131" s="1"/>
      <c r="D131" s="1"/>
    </row>
    <row r="132" spans="1:7" s="3" customFormat="1" ht="15">
      <c r="A132" s="238" t="s">
        <v>67</v>
      </c>
      <c r="B132" s="239"/>
      <c r="C132" s="239"/>
      <c r="D132" s="10"/>
      <c r="E132" s="4"/>
      <c r="F132" s="4"/>
      <c r="G132" s="4"/>
    </row>
    <row r="133" spans="1:10" s="3" customFormat="1" ht="45">
      <c r="A133" s="17" t="s">
        <v>3</v>
      </c>
      <c r="B133" s="17" t="s">
        <v>0</v>
      </c>
      <c r="C133" s="17" t="s">
        <v>1</v>
      </c>
      <c r="D133" s="17" t="s">
        <v>2</v>
      </c>
      <c r="E133" s="17" t="s">
        <v>34</v>
      </c>
      <c r="F133" s="17" t="s">
        <v>110</v>
      </c>
      <c r="G133" s="17" t="s">
        <v>36</v>
      </c>
      <c r="H133" s="17" t="s">
        <v>37</v>
      </c>
      <c r="I133" s="17" t="s">
        <v>28</v>
      </c>
      <c r="J133" s="17" t="s">
        <v>17</v>
      </c>
    </row>
    <row r="134" spans="1:10" s="3" customFormat="1" ht="15">
      <c r="A134" s="32">
        <v>1</v>
      </c>
      <c r="B134" s="35" t="s">
        <v>130</v>
      </c>
      <c r="C134" s="33">
        <v>1999</v>
      </c>
      <c r="D134" s="33" t="s">
        <v>35</v>
      </c>
      <c r="E134" s="33">
        <v>36</v>
      </c>
      <c r="F134" s="34">
        <v>0.002731481481481482</v>
      </c>
      <c r="G134" s="39">
        <v>1</v>
      </c>
      <c r="H134" s="29">
        <v>60</v>
      </c>
      <c r="I134" s="36">
        <f>H134*25%</f>
        <v>15</v>
      </c>
      <c r="J134" s="37">
        <f>H134+I134</f>
        <v>75</v>
      </c>
    </row>
    <row r="135" spans="1:10" s="3" customFormat="1" ht="15">
      <c r="A135" s="32">
        <v>2</v>
      </c>
      <c r="B135" s="35" t="s">
        <v>131</v>
      </c>
      <c r="C135" s="33">
        <v>1998</v>
      </c>
      <c r="D135" s="33" t="s">
        <v>35</v>
      </c>
      <c r="E135" s="33">
        <v>37</v>
      </c>
      <c r="F135" s="34">
        <v>0.0028587962962962963</v>
      </c>
      <c r="G135" s="39">
        <v>2</v>
      </c>
      <c r="H135" s="29">
        <v>54</v>
      </c>
      <c r="I135" s="36">
        <f aca="true" t="shared" si="10" ref="I135:I140">H135*25%</f>
        <v>13.5</v>
      </c>
      <c r="J135" s="37">
        <f aca="true" t="shared" si="11" ref="J135:J149">H135+I135</f>
        <v>67.5</v>
      </c>
    </row>
    <row r="136" spans="1:10" s="3" customFormat="1" ht="15">
      <c r="A136" s="32">
        <v>3</v>
      </c>
      <c r="B136" s="35" t="s">
        <v>132</v>
      </c>
      <c r="C136" s="33">
        <v>1998</v>
      </c>
      <c r="D136" s="33" t="s">
        <v>35</v>
      </c>
      <c r="E136" s="33">
        <v>35</v>
      </c>
      <c r="F136" s="34">
        <v>0.0029282407407407412</v>
      </c>
      <c r="G136" s="39">
        <v>3</v>
      </c>
      <c r="H136" s="29">
        <v>48</v>
      </c>
      <c r="I136" s="36">
        <f t="shared" si="10"/>
        <v>12</v>
      </c>
      <c r="J136" s="37">
        <f t="shared" si="11"/>
        <v>60</v>
      </c>
    </row>
    <row r="137" spans="1:10" s="3" customFormat="1" ht="15">
      <c r="A137" s="32">
        <v>4</v>
      </c>
      <c r="B137" s="35" t="s">
        <v>133</v>
      </c>
      <c r="C137" s="33">
        <v>1999</v>
      </c>
      <c r="D137" s="33" t="s">
        <v>35</v>
      </c>
      <c r="E137" s="33">
        <v>33</v>
      </c>
      <c r="F137" s="34">
        <v>0.0027662037037037034</v>
      </c>
      <c r="G137" s="39">
        <v>4</v>
      </c>
      <c r="H137" s="29">
        <v>43</v>
      </c>
      <c r="I137" s="36">
        <f t="shared" si="10"/>
        <v>10.75</v>
      </c>
      <c r="J137" s="37">
        <f t="shared" si="11"/>
        <v>53.75</v>
      </c>
    </row>
    <row r="138" spans="1:10" s="3" customFormat="1" ht="15">
      <c r="A138" s="32">
        <v>5</v>
      </c>
      <c r="B138" s="35" t="s">
        <v>134</v>
      </c>
      <c r="C138" s="33">
        <v>1998</v>
      </c>
      <c r="D138" s="33" t="s">
        <v>35</v>
      </c>
      <c r="E138" s="33">
        <v>34</v>
      </c>
      <c r="F138" s="34">
        <v>0.002905092592592593</v>
      </c>
      <c r="G138" s="39">
        <v>5</v>
      </c>
      <c r="H138" s="29">
        <v>40</v>
      </c>
      <c r="I138" s="36">
        <f t="shared" si="10"/>
        <v>10</v>
      </c>
      <c r="J138" s="37">
        <f t="shared" si="11"/>
        <v>50</v>
      </c>
    </row>
    <row r="139" spans="1:10" s="3" customFormat="1" ht="15">
      <c r="A139" s="32">
        <v>6</v>
      </c>
      <c r="B139" s="35" t="s">
        <v>135</v>
      </c>
      <c r="C139" s="33">
        <v>1998</v>
      </c>
      <c r="D139" s="33" t="s">
        <v>31</v>
      </c>
      <c r="E139" s="33">
        <v>38</v>
      </c>
      <c r="F139" s="34">
        <v>0.0030208333333333333</v>
      </c>
      <c r="G139" s="39">
        <v>6</v>
      </c>
      <c r="H139" s="29">
        <v>38</v>
      </c>
      <c r="I139" s="36">
        <f t="shared" si="10"/>
        <v>9.5</v>
      </c>
      <c r="J139" s="37">
        <f t="shared" si="11"/>
        <v>47.5</v>
      </c>
    </row>
    <row r="140" spans="1:10" s="3" customFormat="1" ht="15">
      <c r="A140" s="32">
        <v>7</v>
      </c>
      <c r="B140" s="35" t="s">
        <v>136</v>
      </c>
      <c r="C140" s="33">
        <v>1998</v>
      </c>
      <c r="D140" s="33" t="s">
        <v>31</v>
      </c>
      <c r="E140" s="33">
        <v>24</v>
      </c>
      <c r="F140" s="34">
        <v>0.0030208333333333333</v>
      </c>
      <c r="G140" s="39">
        <v>7</v>
      </c>
      <c r="H140" s="29">
        <v>36</v>
      </c>
      <c r="I140" s="36">
        <f t="shared" si="10"/>
        <v>9</v>
      </c>
      <c r="J140" s="37">
        <f t="shared" si="11"/>
        <v>45</v>
      </c>
    </row>
    <row r="141" spans="1:10" s="3" customFormat="1" ht="15">
      <c r="A141" s="32">
        <v>8</v>
      </c>
      <c r="B141" s="35" t="s">
        <v>137</v>
      </c>
      <c r="C141" s="33">
        <v>1998</v>
      </c>
      <c r="D141" s="33" t="s">
        <v>32</v>
      </c>
      <c r="E141" s="33">
        <v>28</v>
      </c>
      <c r="F141" s="34">
        <v>0.0032407407407407406</v>
      </c>
      <c r="G141" s="33">
        <v>8</v>
      </c>
      <c r="H141" s="38">
        <v>34</v>
      </c>
      <c r="I141" s="36"/>
      <c r="J141" s="37">
        <f t="shared" si="11"/>
        <v>34</v>
      </c>
    </row>
    <row r="142" spans="1:10" s="3" customFormat="1" ht="15">
      <c r="A142" s="32">
        <v>9</v>
      </c>
      <c r="B142" s="35" t="s">
        <v>138</v>
      </c>
      <c r="C142" s="33">
        <v>1999</v>
      </c>
      <c r="D142" s="33" t="s">
        <v>30</v>
      </c>
      <c r="E142" s="33">
        <v>59</v>
      </c>
      <c r="F142" s="34" t="s">
        <v>139</v>
      </c>
      <c r="G142" s="33">
        <v>9</v>
      </c>
      <c r="H142" s="38">
        <v>32</v>
      </c>
      <c r="I142" s="36"/>
      <c r="J142" s="37">
        <f t="shared" si="11"/>
        <v>32</v>
      </c>
    </row>
    <row r="143" spans="1:10" s="3" customFormat="1" ht="15">
      <c r="A143" s="32">
        <v>10</v>
      </c>
      <c r="B143" s="35" t="s">
        <v>140</v>
      </c>
      <c r="C143" s="33">
        <v>1999</v>
      </c>
      <c r="D143" s="33" t="s">
        <v>35</v>
      </c>
      <c r="E143" s="33">
        <v>32</v>
      </c>
      <c r="F143" s="34" t="s">
        <v>141</v>
      </c>
      <c r="G143" s="33">
        <v>10</v>
      </c>
      <c r="H143" s="38">
        <v>31</v>
      </c>
      <c r="I143" s="36"/>
      <c r="J143" s="37">
        <f t="shared" si="11"/>
        <v>31</v>
      </c>
    </row>
    <row r="144" spans="1:10" s="3" customFormat="1" ht="15">
      <c r="A144" s="32">
        <v>11</v>
      </c>
      <c r="B144" s="35" t="s">
        <v>142</v>
      </c>
      <c r="C144" s="33">
        <v>1998</v>
      </c>
      <c r="D144" s="33" t="s">
        <v>35</v>
      </c>
      <c r="E144" s="33">
        <v>29</v>
      </c>
      <c r="F144" s="34">
        <v>0.003356481481481481</v>
      </c>
      <c r="G144" s="33">
        <v>11</v>
      </c>
      <c r="H144" s="38">
        <v>30</v>
      </c>
      <c r="I144" s="36"/>
      <c r="J144" s="37">
        <f t="shared" si="11"/>
        <v>30</v>
      </c>
    </row>
    <row r="145" spans="1:10" s="3" customFormat="1" ht="15">
      <c r="A145" s="32">
        <v>12</v>
      </c>
      <c r="B145" s="35" t="s">
        <v>143</v>
      </c>
      <c r="C145" s="33">
        <v>1999</v>
      </c>
      <c r="D145" s="33" t="s">
        <v>35</v>
      </c>
      <c r="E145" s="33">
        <v>25</v>
      </c>
      <c r="F145" s="34">
        <v>0.003368055555555555</v>
      </c>
      <c r="G145" s="33">
        <v>12</v>
      </c>
      <c r="H145" s="38">
        <v>28</v>
      </c>
      <c r="I145" s="36"/>
      <c r="J145" s="37">
        <f t="shared" si="11"/>
        <v>28</v>
      </c>
    </row>
    <row r="146" spans="1:10" s="3" customFormat="1" ht="15">
      <c r="A146" s="32">
        <v>13</v>
      </c>
      <c r="B146" s="35" t="s">
        <v>144</v>
      </c>
      <c r="C146" s="33">
        <v>1998</v>
      </c>
      <c r="D146" s="33" t="s">
        <v>31</v>
      </c>
      <c r="E146" s="33">
        <v>30</v>
      </c>
      <c r="F146" s="34">
        <v>0.0035069444444444445</v>
      </c>
      <c r="G146" s="33">
        <v>13</v>
      </c>
      <c r="H146" s="38">
        <v>26</v>
      </c>
      <c r="I146" s="36"/>
      <c r="J146" s="37">
        <f t="shared" si="11"/>
        <v>26</v>
      </c>
    </row>
    <row r="147" spans="1:10" s="3" customFormat="1" ht="15">
      <c r="A147" s="32">
        <v>14</v>
      </c>
      <c r="B147" s="35" t="s">
        <v>145</v>
      </c>
      <c r="C147" s="33">
        <v>1999</v>
      </c>
      <c r="D147" s="33" t="s">
        <v>30</v>
      </c>
      <c r="E147" s="33">
        <v>56</v>
      </c>
      <c r="F147" s="34">
        <v>0.0035416666666666665</v>
      </c>
      <c r="G147" s="33">
        <v>14</v>
      </c>
      <c r="H147" s="38">
        <v>24</v>
      </c>
      <c r="I147" s="36"/>
      <c r="J147" s="37">
        <f t="shared" si="11"/>
        <v>24</v>
      </c>
    </row>
    <row r="148" spans="1:10" s="3" customFormat="1" ht="15">
      <c r="A148" s="32">
        <v>15</v>
      </c>
      <c r="B148" s="35" t="s">
        <v>146</v>
      </c>
      <c r="C148" s="33">
        <v>1999</v>
      </c>
      <c r="D148" s="33" t="s">
        <v>35</v>
      </c>
      <c r="E148" s="33">
        <v>27</v>
      </c>
      <c r="F148" s="34">
        <v>0.0036805555555555554</v>
      </c>
      <c r="G148" s="33">
        <v>15</v>
      </c>
      <c r="H148" s="38">
        <v>22</v>
      </c>
      <c r="I148" s="36"/>
      <c r="J148" s="37">
        <f t="shared" si="11"/>
        <v>22</v>
      </c>
    </row>
    <row r="149" spans="1:10" s="3" customFormat="1" ht="15">
      <c r="A149" s="32">
        <v>16</v>
      </c>
      <c r="B149" s="35" t="s">
        <v>147</v>
      </c>
      <c r="C149" s="33">
        <v>1998</v>
      </c>
      <c r="D149" s="33" t="s">
        <v>35</v>
      </c>
      <c r="E149" s="33">
        <v>26</v>
      </c>
      <c r="F149" s="34">
        <v>0.00375</v>
      </c>
      <c r="G149" s="33">
        <v>16</v>
      </c>
      <c r="H149" s="38">
        <v>20</v>
      </c>
      <c r="I149" s="36"/>
      <c r="J149" s="37">
        <f t="shared" si="11"/>
        <v>20</v>
      </c>
    </row>
    <row r="150" spans="1:10" s="3" customFormat="1" ht="15">
      <c r="A150" s="32">
        <v>17</v>
      </c>
      <c r="B150" s="35" t="s">
        <v>180</v>
      </c>
      <c r="C150" s="47">
        <v>2000</v>
      </c>
      <c r="D150" s="33" t="s">
        <v>35</v>
      </c>
      <c r="E150" s="33">
        <v>21</v>
      </c>
      <c r="F150" s="34">
        <v>0.002962962962962963</v>
      </c>
      <c r="G150" s="39">
        <v>1</v>
      </c>
      <c r="H150" s="29">
        <v>60</v>
      </c>
      <c r="I150" s="36">
        <f>H150*25%</f>
        <v>15</v>
      </c>
      <c r="J150" s="37">
        <f>H150+I150</f>
        <v>75</v>
      </c>
    </row>
    <row r="151" spans="1:10" s="3" customFormat="1" ht="15">
      <c r="A151" s="32">
        <v>18</v>
      </c>
      <c r="B151" s="35" t="s">
        <v>181</v>
      </c>
      <c r="C151" s="47">
        <v>2000</v>
      </c>
      <c r="D151" s="33" t="s">
        <v>35</v>
      </c>
      <c r="E151" s="33">
        <v>14</v>
      </c>
      <c r="F151" s="34">
        <v>0.00318287037037037</v>
      </c>
      <c r="G151" s="39">
        <v>4</v>
      </c>
      <c r="H151" s="29">
        <v>43</v>
      </c>
      <c r="I151" s="36">
        <f>H151*25%</f>
        <v>10.75</v>
      </c>
      <c r="J151" s="37">
        <f aca="true" t="shared" si="12" ref="J151:J160">H151+I151</f>
        <v>53.75</v>
      </c>
    </row>
    <row r="152" spans="1:10" s="3" customFormat="1" ht="15">
      <c r="A152" s="32">
        <v>19</v>
      </c>
      <c r="B152" s="35" t="s">
        <v>182</v>
      </c>
      <c r="C152" s="47">
        <v>2000</v>
      </c>
      <c r="D152" s="33" t="s">
        <v>30</v>
      </c>
      <c r="E152" s="33">
        <v>15</v>
      </c>
      <c r="F152" s="34">
        <v>0.003298611111111111</v>
      </c>
      <c r="G152" s="39">
        <v>7</v>
      </c>
      <c r="H152" s="29">
        <v>36</v>
      </c>
      <c r="I152" s="36">
        <f>H152*25%</f>
        <v>9</v>
      </c>
      <c r="J152" s="37">
        <f t="shared" si="12"/>
        <v>45</v>
      </c>
    </row>
    <row r="153" spans="1:10" s="3" customFormat="1" ht="15">
      <c r="A153" s="32">
        <v>20</v>
      </c>
      <c r="B153" s="35" t="s">
        <v>183</v>
      </c>
      <c r="C153" s="47">
        <v>2000</v>
      </c>
      <c r="D153" s="33" t="s">
        <v>35</v>
      </c>
      <c r="E153" s="33">
        <v>8</v>
      </c>
      <c r="F153" s="34">
        <v>0.0034953703703703705</v>
      </c>
      <c r="G153" s="33">
        <v>10</v>
      </c>
      <c r="H153" s="38">
        <v>31</v>
      </c>
      <c r="I153" s="36"/>
      <c r="J153" s="37">
        <f t="shared" si="12"/>
        <v>31</v>
      </c>
    </row>
    <row r="154" spans="1:10" s="3" customFormat="1" ht="15">
      <c r="A154" s="32">
        <v>21</v>
      </c>
      <c r="B154" s="35" t="s">
        <v>184</v>
      </c>
      <c r="C154" s="47">
        <v>2000</v>
      </c>
      <c r="D154" s="33" t="s">
        <v>35</v>
      </c>
      <c r="E154" s="33">
        <v>9</v>
      </c>
      <c r="F154" s="34">
        <v>0.003530092592592592</v>
      </c>
      <c r="G154" s="33">
        <v>11</v>
      </c>
      <c r="H154" s="38">
        <v>30</v>
      </c>
      <c r="I154" s="36"/>
      <c r="J154" s="37">
        <f t="shared" si="12"/>
        <v>30</v>
      </c>
    </row>
    <row r="155" spans="1:10" s="3" customFormat="1" ht="15">
      <c r="A155" s="32">
        <v>22</v>
      </c>
      <c r="B155" s="35" t="s">
        <v>185</v>
      </c>
      <c r="C155" s="47">
        <v>2000</v>
      </c>
      <c r="D155" s="33" t="s">
        <v>35</v>
      </c>
      <c r="E155" s="33">
        <v>5</v>
      </c>
      <c r="F155" s="34" t="s">
        <v>186</v>
      </c>
      <c r="G155" s="33">
        <v>13</v>
      </c>
      <c r="H155" s="38">
        <v>26</v>
      </c>
      <c r="I155" s="36"/>
      <c r="J155" s="37">
        <f t="shared" si="12"/>
        <v>26</v>
      </c>
    </row>
    <row r="156" spans="1:10" s="3" customFormat="1" ht="15">
      <c r="A156" s="32">
        <v>23</v>
      </c>
      <c r="B156" s="35" t="s">
        <v>187</v>
      </c>
      <c r="C156" s="47">
        <v>2000</v>
      </c>
      <c r="D156" s="33" t="s">
        <v>32</v>
      </c>
      <c r="E156" s="33">
        <v>13</v>
      </c>
      <c r="F156" s="34" t="s">
        <v>188</v>
      </c>
      <c r="G156" s="33">
        <v>14</v>
      </c>
      <c r="H156" s="38">
        <v>24</v>
      </c>
      <c r="I156" s="36"/>
      <c r="J156" s="37">
        <f t="shared" si="12"/>
        <v>24</v>
      </c>
    </row>
    <row r="157" spans="1:10" s="3" customFormat="1" ht="15">
      <c r="A157" s="32">
        <v>24</v>
      </c>
      <c r="B157" s="35" t="s">
        <v>189</v>
      </c>
      <c r="C157" s="47">
        <v>2000</v>
      </c>
      <c r="D157" s="33" t="s">
        <v>35</v>
      </c>
      <c r="E157" s="33">
        <v>11</v>
      </c>
      <c r="F157" s="34">
        <v>0.0036689814814814814</v>
      </c>
      <c r="G157" s="33">
        <v>15</v>
      </c>
      <c r="H157" s="38">
        <v>22</v>
      </c>
      <c r="I157" s="36"/>
      <c r="J157" s="37">
        <f t="shared" si="12"/>
        <v>22</v>
      </c>
    </row>
    <row r="158" spans="1:10" s="3" customFormat="1" ht="15">
      <c r="A158" s="32">
        <v>25</v>
      </c>
      <c r="B158" s="35" t="s">
        <v>190</v>
      </c>
      <c r="C158" s="47">
        <v>2000</v>
      </c>
      <c r="D158" s="33" t="s">
        <v>31</v>
      </c>
      <c r="E158" s="33">
        <v>20</v>
      </c>
      <c r="F158" s="34">
        <v>0.0037037037037037034</v>
      </c>
      <c r="G158" s="33">
        <v>16</v>
      </c>
      <c r="H158" s="38">
        <v>20</v>
      </c>
      <c r="I158" s="36"/>
      <c r="J158" s="37">
        <f t="shared" si="12"/>
        <v>20</v>
      </c>
    </row>
    <row r="159" spans="1:10" s="3" customFormat="1" ht="15">
      <c r="A159" s="32">
        <v>26</v>
      </c>
      <c r="B159" s="35" t="s">
        <v>191</v>
      </c>
      <c r="C159" s="47">
        <v>2000</v>
      </c>
      <c r="D159" s="33" t="s">
        <v>35</v>
      </c>
      <c r="E159" s="33">
        <v>2</v>
      </c>
      <c r="F159" s="34">
        <v>0.004016203703703703</v>
      </c>
      <c r="G159" s="33">
        <v>17</v>
      </c>
      <c r="H159" s="38">
        <v>18</v>
      </c>
      <c r="I159" s="36"/>
      <c r="J159" s="37">
        <f t="shared" si="12"/>
        <v>18</v>
      </c>
    </row>
    <row r="160" spans="1:10" s="3" customFormat="1" ht="15">
      <c r="A160" s="32">
        <v>27</v>
      </c>
      <c r="B160" s="35" t="s">
        <v>192</v>
      </c>
      <c r="C160" s="47">
        <v>2000</v>
      </c>
      <c r="D160" s="33" t="s">
        <v>35</v>
      </c>
      <c r="E160" s="33">
        <v>22</v>
      </c>
      <c r="F160" s="34">
        <v>0.00431712962962963</v>
      </c>
      <c r="G160" s="33">
        <v>20</v>
      </c>
      <c r="H160" s="38">
        <v>12</v>
      </c>
      <c r="I160" s="36"/>
      <c r="J160" s="37">
        <f t="shared" si="12"/>
        <v>12</v>
      </c>
    </row>
    <row r="161" spans="1:10" s="3" customFormat="1" ht="15">
      <c r="A161" s="40"/>
      <c r="B161" s="41"/>
      <c r="C161" s="42"/>
      <c r="D161" s="42"/>
      <c r="E161" s="42"/>
      <c r="F161" s="43"/>
      <c r="G161" s="42"/>
      <c r="H161" s="44"/>
      <c r="I161" s="46"/>
      <c r="J161" s="45"/>
    </row>
    <row r="162" s="3" customFormat="1" ht="15"/>
    <row r="163" s="3" customFormat="1" ht="15"/>
    <row r="164" spans="1:7" s="3" customFormat="1" ht="15">
      <c r="A164" s="238" t="s">
        <v>68</v>
      </c>
      <c r="B164" s="239"/>
      <c r="C164" s="239"/>
      <c r="D164" s="10"/>
      <c r="E164" s="4"/>
      <c r="F164" s="4"/>
      <c r="G164" s="4"/>
    </row>
    <row r="165" spans="1:10" s="3" customFormat="1" ht="45">
      <c r="A165" s="17" t="s">
        <v>3</v>
      </c>
      <c r="B165" s="17" t="s">
        <v>0</v>
      </c>
      <c r="C165" s="17" t="s">
        <v>1</v>
      </c>
      <c r="D165" s="17" t="s">
        <v>2</v>
      </c>
      <c r="E165" s="17" t="s">
        <v>34</v>
      </c>
      <c r="F165" s="17" t="s">
        <v>110</v>
      </c>
      <c r="G165" s="17" t="s">
        <v>36</v>
      </c>
      <c r="H165" s="17" t="s">
        <v>37</v>
      </c>
      <c r="I165" s="17" t="s">
        <v>28</v>
      </c>
      <c r="J165" s="17" t="s">
        <v>17</v>
      </c>
    </row>
    <row r="166" spans="1:10" s="3" customFormat="1" ht="15">
      <c r="A166" s="32">
        <v>1</v>
      </c>
      <c r="B166" s="35" t="s">
        <v>148</v>
      </c>
      <c r="C166" s="33">
        <v>1996</v>
      </c>
      <c r="D166" s="33" t="s">
        <v>35</v>
      </c>
      <c r="E166" s="33">
        <v>49</v>
      </c>
      <c r="F166" s="34">
        <v>0.0027199074074074074</v>
      </c>
      <c r="G166" s="39">
        <v>1</v>
      </c>
      <c r="H166" s="29">
        <v>60</v>
      </c>
      <c r="I166" s="36">
        <f>H166*25%</f>
        <v>15</v>
      </c>
      <c r="J166" s="37">
        <f>H166+I166</f>
        <v>75</v>
      </c>
    </row>
    <row r="167" spans="1:10" s="3" customFormat="1" ht="15">
      <c r="A167" s="32">
        <v>2</v>
      </c>
      <c r="B167" s="35" t="s">
        <v>149</v>
      </c>
      <c r="C167" s="33">
        <v>1996</v>
      </c>
      <c r="D167" s="33" t="s">
        <v>35</v>
      </c>
      <c r="E167" s="33">
        <v>46</v>
      </c>
      <c r="F167" s="34">
        <v>0.002789351851851852</v>
      </c>
      <c r="G167" s="39">
        <v>2</v>
      </c>
      <c r="H167" s="29">
        <v>54</v>
      </c>
      <c r="I167" s="36">
        <f aca="true" t="shared" si="13" ref="I167:I172">H167*25%</f>
        <v>13.5</v>
      </c>
      <c r="J167" s="37">
        <f aca="true" t="shared" si="14" ref="J167:J179">H167+I167</f>
        <v>67.5</v>
      </c>
    </row>
    <row r="168" spans="1:10" s="3" customFormat="1" ht="15">
      <c r="A168" s="32">
        <v>3</v>
      </c>
      <c r="B168" s="35" t="s">
        <v>150</v>
      </c>
      <c r="C168" s="33">
        <v>1997</v>
      </c>
      <c r="D168" s="33" t="s">
        <v>31</v>
      </c>
      <c r="E168" s="33">
        <v>48</v>
      </c>
      <c r="F168" s="34">
        <v>0.00318287037037037</v>
      </c>
      <c r="G168" s="39">
        <v>3</v>
      </c>
      <c r="H168" s="29">
        <v>48</v>
      </c>
      <c r="I168" s="36">
        <f t="shared" si="13"/>
        <v>12</v>
      </c>
      <c r="J168" s="37">
        <f t="shared" si="14"/>
        <v>60</v>
      </c>
    </row>
    <row r="169" spans="1:10" s="3" customFormat="1" ht="15">
      <c r="A169" s="32">
        <v>4</v>
      </c>
      <c r="B169" s="35" t="s">
        <v>151</v>
      </c>
      <c r="C169" s="33">
        <v>1997</v>
      </c>
      <c r="D169" s="33" t="s">
        <v>35</v>
      </c>
      <c r="E169" s="33">
        <v>44</v>
      </c>
      <c r="F169" s="34">
        <v>0.003125</v>
      </c>
      <c r="G169" s="39">
        <v>4</v>
      </c>
      <c r="H169" s="29">
        <v>43</v>
      </c>
      <c r="I169" s="36">
        <f t="shared" si="13"/>
        <v>10.75</v>
      </c>
      <c r="J169" s="37">
        <f t="shared" si="14"/>
        <v>53.75</v>
      </c>
    </row>
    <row r="170" spans="1:10" s="3" customFormat="1" ht="15">
      <c r="A170" s="32">
        <v>5</v>
      </c>
      <c r="B170" s="35" t="s">
        <v>152</v>
      </c>
      <c r="C170" s="33">
        <v>1997</v>
      </c>
      <c r="D170" s="33" t="s">
        <v>30</v>
      </c>
      <c r="E170" s="33">
        <v>50</v>
      </c>
      <c r="F170" s="34">
        <v>0.00318287037037037</v>
      </c>
      <c r="G170" s="39">
        <v>5</v>
      </c>
      <c r="H170" s="29">
        <v>40</v>
      </c>
      <c r="I170" s="36">
        <f t="shared" si="13"/>
        <v>10</v>
      </c>
      <c r="J170" s="37">
        <f t="shared" si="14"/>
        <v>50</v>
      </c>
    </row>
    <row r="171" spans="1:10" s="3" customFormat="1" ht="15">
      <c r="A171" s="32">
        <v>6</v>
      </c>
      <c r="B171" s="35" t="s">
        <v>153</v>
      </c>
      <c r="C171" s="33">
        <v>1996</v>
      </c>
      <c r="D171" s="33" t="s">
        <v>32</v>
      </c>
      <c r="E171" s="33">
        <v>43</v>
      </c>
      <c r="F171" s="34">
        <v>0.0030671296296296297</v>
      </c>
      <c r="G171" s="39">
        <v>6</v>
      </c>
      <c r="H171" s="29">
        <v>38</v>
      </c>
      <c r="I171" s="36">
        <f t="shared" si="13"/>
        <v>9.5</v>
      </c>
      <c r="J171" s="37">
        <f t="shared" si="14"/>
        <v>47.5</v>
      </c>
    </row>
    <row r="172" spans="1:10" s="3" customFormat="1" ht="15">
      <c r="A172" s="32">
        <v>7</v>
      </c>
      <c r="B172" s="35" t="s">
        <v>154</v>
      </c>
      <c r="C172" s="33">
        <v>1996</v>
      </c>
      <c r="D172" s="33" t="s">
        <v>35</v>
      </c>
      <c r="E172" s="33">
        <v>47</v>
      </c>
      <c r="F172" s="34">
        <v>0.0030787037037037037</v>
      </c>
      <c r="G172" s="39">
        <v>7</v>
      </c>
      <c r="H172" s="29">
        <v>36</v>
      </c>
      <c r="I172" s="36">
        <f t="shared" si="13"/>
        <v>9</v>
      </c>
      <c r="J172" s="37">
        <f t="shared" si="14"/>
        <v>45</v>
      </c>
    </row>
    <row r="173" spans="1:10" s="3" customFormat="1" ht="15">
      <c r="A173" s="32">
        <v>8</v>
      </c>
      <c r="B173" s="35" t="s">
        <v>155</v>
      </c>
      <c r="C173" s="33">
        <v>1997</v>
      </c>
      <c r="D173" s="33" t="s">
        <v>31</v>
      </c>
      <c r="E173" s="33">
        <v>45</v>
      </c>
      <c r="F173" s="34">
        <v>0.0032291666666666666</v>
      </c>
      <c r="G173" s="33">
        <v>8</v>
      </c>
      <c r="H173" s="38">
        <v>34</v>
      </c>
      <c r="I173" s="36"/>
      <c r="J173" s="37">
        <f t="shared" si="14"/>
        <v>34</v>
      </c>
    </row>
    <row r="174" spans="1:10" s="3" customFormat="1" ht="15">
      <c r="A174" s="32">
        <v>9</v>
      </c>
      <c r="B174" s="35" t="s">
        <v>156</v>
      </c>
      <c r="C174" s="33">
        <v>1997</v>
      </c>
      <c r="D174" s="33" t="s">
        <v>35</v>
      </c>
      <c r="E174" s="33">
        <v>61</v>
      </c>
      <c r="F174" s="34">
        <v>0.003275462962962963</v>
      </c>
      <c r="G174" s="33">
        <v>9</v>
      </c>
      <c r="H174" s="38">
        <v>32</v>
      </c>
      <c r="I174" s="36"/>
      <c r="J174" s="37">
        <f t="shared" si="14"/>
        <v>32</v>
      </c>
    </row>
    <row r="175" spans="1:10" s="3" customFormat="1" ht="15">
      <c r="A175" s="32">
        <v>10</v>
      </c>
      <c r="B175" s="35" t="s">
        <v>157</v>
      </c>
      <c r="C175" s="33">
        <v>1996</v>
      </c>
      <c r="D175" s="33" t="s">
        <v>30</v>
      </c>
      <c r="E175" s="33">
        <v>60</v>
      </c>
      <c r="F175" s="34">
        <v>0.0033333333333333335</v>
      </c>
      <c r="G175" s="33">
        <v>10</v>
      </c>
      <c r="H175" s="38">
        <v>31</v>
      </c>
      <c r="I175" s="36"/>
      <c r="J175" s="37">
        <f t="shared" si="14"/>
        <v>31</v>
      </c>
    </row>
    <row r="176" spans="1:10" s="3" customFormat="1" ht="15">
      <c r="A176" s="32">
        <v>11</v>
      </c>
      <c r="B176" s="35" t="s">
        <v>158</v>
      </c>
      <c r="C176" s="33">
        <v>1997</v>
      </c>
      <c r="D176" s="33" t="s">
        <v>35</v>
      </c>
      <c r="E176" s="33">
        <v>40</v>
      </c>
      <c r="F176" s="34" t="s">
        <v>159</v>
      </c>
      <c r="G176" s="33">
        <v>11</v>
      </c>
      <c r="H176" s="38">
        <v>30</v>
      </c>
      <c r="I176" s="36"/>
      <c r="J176" s="37">
        <f t="shared" si="14"/>
        <v>30</v>
      </c>
    </row>
    <row r="177" spans="1:10" s="3" customFormat="1" ht="15">
      <c r="A177" s="32">
        <v>12</v>
      </c>
      <c r="B177" s="35" t="s">
        <v>160</v>
      </c>
      <c r="C177" s="33">
        <v>1996</v>
      </c>
      <c r="D177" s="33" t="s">
        <v>35</v>
      </c>
      <c r="E177" s="33">
        <v>41</v>
      </c>
      <c r="F177" s="34" t="s">
        <v>161</v>
      </c>
      <c r="G177" s="33">
        <v>12</v>
      </c>
      <c r="H177" s="38">
        <v>28</v>
      </c>
      <c r="I177" s="36"/>
      <c r="J177" s="37">
        <f t="shared" si="14"/>
        <v>28</v>
      </c>
    </row>
    <row r="178" spans="1:10" s="3" customFormat="1" ht="15">
      <c r="A178" s="32">
        <v>13</v>
      </c>
      <c r="B178" s="35" t="s">
        <v>162</v>
      </c>
      <c r="C178" s="33">
        <v>1997</v>
      </c>
      <c r="D178" s="33" t="s">
        <v>35</v>
      </c>
      <c r="E178" s="33">
        <v>39</v>
      </c>
      <c r="F178" s="34">
        <v>0.0038078703703703707</v>
      </c>
      <c r="G178" s="33">
        <v>13</v>
      </c>
      <c r="H178" s="38">
        <v>26</v>
      </c>
      <c r="I178" s="36"/>
      <c r="J178" s="37">
        <f t="shared" si="14"/>
        <v>26</v>
      </c>
    </row>
    <row r="179" spans="1:10" s="3" customFormat="1" ht="15">
      <c r="A179" s="32">
        <v>14</v>
      </c>
      <c r="B179" s="35" t="s">
        <v>163</v>
      </c>
      <c r="C179" s="33">
        <v>1997</v>
      </c>
      <c r="D179" s="33" t="s">
        <v>35</v>
      </c>
      <c r="E179" s="33">
        <v>42</v>
      </c>
      <c r="F179" s="34">
        <v>0.003900462962962963</v>
      </c>
      <c r="G179" s="33">
        <v>14</v>
      </c>
      <c r="H179" s="38">
        <v>24</v>
      </c>
      <c r="I179" s="36"/>
      <c r="J179" s="37">
        <f t="shared" si="14"/>
        <v>24</v>
      </c>
    </row>
    <row r="180" s="24" customFormat="1" ht="14.25"/>
    <row r="181" spans="1:4" s="3" customFormat="1" ht="15">
      <c r="A181" s="238" t="s">
        <v>89</v>
      </c>
      <c r="B181" s="239"/>
      <c r="C181" s="239"/>
      <c r="D181" s="10"/>
    </row>
    <row r="182" spans="1:10" s="3" customFormat="1" ht="45">
      <c r="A182" s="17" t="s">
        <v>3</v>
      </c>
      <c r="B182" s="17" t="s">
        <v>0</v>
      </c>
      <c r="C182" s="17" t="s">
        <v>1</v>
      </c>
      <c r="D182" s="17" t="s">
        <v>2</v>
      </c>
      <c r="E182" s="17" t="s">
        <v>34</v>
      </c>
      <c r="F182" s="17" t="s">
        <v>110</v>
      </c>
      <c r="G182" s="17" t="s">
        <v>36</v>
      </c>
      <c r="H182" s="17" t="s">
        <v>37</v>
      </c>
      <c r="I182" s="17" t="s">
        <v>28</v>
      </c>
      <c r="J182" s="17" t="s">
        <v>17</v>
      </c>
    </row>
    <row r="183" spans="1:10" s="3" customFormat="1" ht="15">
      <c r="A183" s="32">
        <v>1</v>
      </c>
      <c r="B183" s="35" t="s">
        <v>164</v>
      </c>
      <c r="C183" s="33">
        <v>1995</v>
      </c>
      <c r="D183" s="33" t="s">
        <v>35</v>
      </c>
      <c r="E183" s="33">
        <v>52</v>
      </c>
      <c r="F183" s="34">
        <v>0.0026504629629629625</v>
      </c>
      <c r="G183" s="39">
        <v>1</v>
      </c>
      <c r="H183" s="29">
        <v>60</v>
      </c>
      <c r="I183" s="36">
        <f>H183*25%</f>
        <v>15</v>
      </c>
      <c r="J183" s="37">
        <f aca="true" t="shared" si="15" ref="J183:J188">H183+I183</f>
        <v>75</v>
      </c>
    </row>
    <row r="184" spans="1:10" s="3" customFormat="1" ht="15">
      <c r="A184" s="32">
        <v>2</v>
      </c>
      <c r="B184" s="35" t="s">
        <v>165</v>
      </c>
      <c r="C184" s="33">
        <v>1989</v>
      </c>
      <c r="D184" s="33" t="s">
        <v>35</v>
      </c>
      <c r="E184" s="33">
        <v>62</v>
      </c>
      <c r="F184" s="34">
        <v>0.002916666666666667</v>
      </c>
      <c r="G184" s="39">
        <v>2</v>
      </c>
      <c r="H184" s="29">
        <v>54</v>
      </c>
      <c r="I184" s="36">
        <f>H184*25%</f>
        <v>13.5</v>
      </c>
      <c r="J184" s="37">
        <f t="shared" si="15"/>
        <v>67.5</v>
      </c>
    </row>
    <row r="185" spans="1:10" s="3" customFormat="1" ht="15">
      <c r="A185" s="32">
        <v>3</v>
      </c>
      <c r="B185" s="35" t="s">
        <v>166</v>
      </c>
      <c r="C185" s="33">
        <v>1984</v>
      </c>
      <c r="D185" s="33" t="s">
        <v>31</v>
      </c>
      <c r="E185" s="33">
        <v>57</v>
      </c>
      <c r="F185" s="34">
        <v>0.003090277777777778</v>
      </c>
      <c r="G185" s="39">
        <v>3</v>
      </c>
      <c r="H185" s="29">
        <v>48</v>
      </c>
      <c r="I185" s="36">
        <f>H185*25%</f>
        <v>12</v>
      </c>
      <c r="J185" s="37">
        <f t="shared" si="15"/>
        <v>60</v>
      </c>
    </row>
    <row r="186" spans="1:10" s="3" customFormat="1" ht="15">
      <c r="A186" s="32">
        <v>4</v>
      </c>
      <c r="B186" s="35" t="s">
        <v>167</v>
      </c>
      <c r="C186" s="33">
        <v>1995</v>
      </c>
      <c r="D186" s="33" t="s">
        <v>35</v>
      </c>
      <c r="E186" s="33">
        <v>63</v>
      </c>
      <c r="F186" s="34">
        <v>0.0030324074074074073</v>
      </c>
      <c r="G186" s="39">
        <v>4</v>
      </c>
      <c r="H186" s="29">
        <v>43</v>
      </c>
      <c r="I186" s="36">
        <f>H186*25%</f>
        <v>10.75</v>
      </c>
      <c r="J186" s="37">
        <f t="shared" si="15"/>
        <v>53.75</v>
      </c>
    </row>
    <row r="187" spans="1:10" s="3" customFormat="1" ht="15">
      <c r="A187" s="32">
        <v>5</v>
      </c>
      <c r="B187" s="35" t="s">
        <v>168</v>
      </c>
      <c r="C187" s="33">
        <v>1984</v>
      </c>
      <c r="D187" s="33" t="s">
        <v>31</v>
      </c>
      <c r="E187" s="33">
        <v>64</v>
      </c>
      <c r="F187" s="34">
        <v>0.0037731481481481483</v>
      </c>
      <c r="G187" s="39">
        <v>5</v>
      </c>
      <c r="H187" s="29">
        <v>40</v>
      </c>
      <c r="I187" s="36">
        <f>H187*25%</f>
        <v>10</v>
      </c>
      <c r="J187" s="37">
        <f t="shared" si="15"/>
        <v>50</v>
      </c>
    </row>
    <row r="188" spans="1:10" s="3" customFormat="1" ht="15">
      <c r="A188" s="32">
        <v>6</v>
      </c>
      <c r="B188" s="35" t="s">
        <v>169</v>
      </c>
      <c r="C188" s="33">
        <v>1987</v>
      </c>
      <c r="D188" s="33" t="s">
        <v>35</v>
      </c>
      <c r="E188" s="33">
        <v>54</v>
      </c>
      <c r="F188" s="34">
        <v>0.00337962962962963</v>
      </c>
      <c r="G188" s="33">
        <v>6</v>
      </c>
      <c r="H188" s="38">
        <v>38</v>
      </c>
      <c r="I188" s="36"/>
      <c r="J188" s="37">
        <f t="shared" si="15"/>
        <v>38</v>
      </c>
    </row>
    <row r="189" spans="1:10" s="3" customFormat="1" ht="15">
      <c r="A189" s="40"/>
      <c r="B189" s="41"/>
      <c r="C189" s="42"/>
      <c r="D189" s="42"/>
      <c r="E189" s="42"/>
      <c r="F189" s="43"/>
      <c r="G189" s="42"/>
      <c r="H189" s="44"/>
      <c r="I189" s="44"/>
      <c r="J189" s="45"/>
    </row>
    <row r="190" spans="1:4" s="3" customFormat="1" ht="15">
      <c r="A190" s="238" t="s">
        <v>99</v>
      </c>
      <c r="B190" s="239"/>
      <c r="C190" s="239"/>
      <c r="D190" s="10"/>
    </row>
    <row r="191" spans="1:10" s="3" customFormat="1" ht="45">
      <c r="A191" s="17" t="s">
        <v>3</v>
      </c>
      <c r="B191" s="17" t="s">
        <v>0</v>
      </c>
      <c r="C191" s="17" t="s">
        <v>1</v>
      </c>
      <c r="D191" s="17" t="s">
        <v>2</v>
      </c>
      <c r="E191" s="17" t="s">
        <v>34</v>
      </c>
      <c r="F191" s="17" t="s">
        <v>110</v>
      </c>
      <c r="G191" s="17" t="s">
        <v>36</v>
      </c>
      <c r="H191" s="17" t="s">
        <v>37</v>
      </c>
      <c r="I191" s="17" t="s">
        <v>28</v>
      </c>
      <c r="J191" s="17" t="s">
        <v>17</v>
      </c>
    </row>
    <row r="192" spans="1:10" s="3" customFormat="1" ht="15">
      <c r="A192" s="32">
        <v>1</v>
      </c>
      <c r="B192" s="35" t="s">
        <v>171</v>
      </c>
      <c r="C192" s="33">
        <v>1976</v>
      </c>
      <c r="D192" s="33" t="s">
        <v>32</v>
      </c>
      <c r="E192" s="33">
        <v>58</v>
      </c>
      <c r="F192" s="34">
        <v>0.0038425925925925923</v>
      </c>
      <c r="G192" s="39">
        <v>1</v>
      </c>
      <c r="H192" s="29">
        <v>60</v>
      </c>
      <c r="I192" s="36">
        <f>H192*25%</f>
        <v>15</v>
      </c>
      <c r="J192" s="37">
        <f>H192+I192</f>
        <v>75</v>
      </c>
    </row>
    <row r="193" spans="1:10" s="3" customFormat="1" ht="15">
      <c r="A193" s="40"/>
      <c r="B193" s="41"/>
      <c r="C193" s="42"/>
      <c r="D193" s="42"/>
      <c r="E193" s="42"/>
      <c r="F193" s="43"/>
      <c r="G193" s="42"/>
      <c r="H193" s="44"/>
      <c r="I193" s="44"/>
      <c r="J193" s="45"/>
    </row>
    <row r="194" spans="1:4" s="3" customFormat="1" ht="15">
      <c r="A194" s="238" t="s">
        <v>111</v>
      </c>
      <c r="B194" s="239"/>
      <c r="C194" s="239"/>
      <c r="D194" s="10"/>
    </row>
    <row r="195" spans="1:10" s="3" customFormat="1" ht="45">
      <c r="A195" s="17" t="s">
        <v>3</v>
      </c>
      <c r="B195" s="17" t="s">
        <v>0</v>
      </c>
      <c r="C195" s="17" t="s">
        <v>1</v>
      </c>
      <c r="D195" s="17" t="s">
        <v>2</v>
      </c>
      <c r="E195" s="17" t="s">
        <v>34</v>
      </c>
      <c r="F195" s="17" t="s">
        <v>110</v>
      </c>
      <c r="G195" s="17" t="s">
        <v>36</v>
      </c>
      <c r="H195" s="17" t="s">
        <v>37</v>
      </c>
      <c r="I195" s="17" t="s">
        <v>28</v>
      </c>
      <c r="J195" s="17" t="s">
        <v>17</v>
      </c>
    </row>
    <row r="196" spans="1:10" s="3" customFormat="1" ht="15">
      <c r="A196" s="32">
        <v>1</v>
      </c>
      <c r="B196" s="35" t="s">
        <v>172</v>
      </c>
      <c r="C196" s="33">
        <v>1971</v>
      </c>
      <c r="D196" s="33" t="s">
        <v>173</v>
      </c>
      <c r="E196" s="33">
        <v>65</v>
      </c>
      <c r="F196" s="34">
        <v>0.003206018518518519</v>
      </c>
      <c r="G196" s="39">
        <v>1</v>
      </c>
      <c r="H196" s="29">
        <v>60</v>
      </c>
      <c r="I196" s="36">
        <f>H196*25%</f>
        <v>15</v>
      </c>
      <c r="J196" s="37">
        <f>H196+I196</f>
        <v>75</v>
      </c>
    </row>
    <row r="197" spans="1:10" s="3" customFormat="1" ht="15">
      <c r="A197" s="32">
        <v>2</v>
      </c>
      <c r="B197" s="35" t="s">
        <v>174</v>
      </c>
      <c r="C197" s="33">
        <v>1968</v>
      </c>
      <c r="D197" s="33" t="s">
        <v>33</v>
      </c>
      <c r="E197" s="33">
        <v>66</v>
      </c>
      <c r="F197" s="34">
        <v>0.0032175925925925926</v>
      </c>
      <c r="G197" s="39">
        <v>2</v>
      </c>
      <c r="H197" s="29">
        <v>54</v>
      </c>
      <c r="I197" s="36">
        <f>H197*25%</f>
        <v>13.5</v>
      </c>
      <c r="J197" s="37">
        <f>H197+I197</f>
        <v>67.5</v>
      </c>
    </row>
    <row r="198" spans="1:10" s="3" customFormat="1" ht="15">
      <c r="A198" s="32">
        <v>3</v>
      </c>
      <c r="B198" s="35" t="s">
        <v>175</v>
      </c>
      <c r="C198" s="33">
        <v>1965</v>
      </c>
      <c r="D198" s="33" t="s">
        <v>31</v>
      </c>
      <c r="E198" s="33">
        <v>68</v>
      </c>
      <c r="F198" s="34">
        <v>0.004710648148148148</v>
      </c>
      <c r="G198" s="39">
        <v>3</v>
      </c>
      <c r="H198" s="29">
        <v>48</v>
      </c>
      <c r="I198" s="36">
        <f>H198*25%</f>
        <v>12</v>
      </c>
      <c r="J198" s="37">
        <f>H198+I198</f>
        <v>60</v>
      </c>
    </row>
    <row r="199" s="3" customFormat="1" ht="15"/>
    <row r="200" spans="1:4" s="3" customFormat="1" ht="15">
      <c r="A200" s="238" t="s">
        <v>116</v>
      </c>
      <c r="B200" s="239"/>
      <c r="C200" s="239"/>
      <c r="D200" s="10"/>
    </row>
    <row r="201" spans="1:10" s="3" customFormat="1" ht="45">
      <c r="A201" s="17" t="s">
        <v>3</v>
      </c>
      <c r="B201" s="17" t="s">
        <v>0</v>
      </c>
      <c r="C201" s="17" t="s">
        <v>1</v>
      </c>
      <c r="D201" s="17" t="s">
        <v>2</v>
      </c>
      <c r="E201" s="17" t="s">
        <v>34</v>
      </c>
      <c r="F201" s="17" t="s">
        <v>110</v>
      </c>
      <c r="G201" s="17" t="s">
        <v>36</v>
      </c>
      <c r="H201" s="17" t="s">
        <v>37</v>
      </c>
      <c r="I201" s="17" t="s">
        <v>28</v>
      </c>
      <c r="J201" s="17" t="s">
        <v>17</v>
      </c>
    </row>
    <row r="203" ht="15">
      <c r="H203" s="3"/>
    </row>
    <row r="204" spans="1:4" s="3" customFormat="1" ht="15">
      <c r="A204" s="238" t="s">
        <v>129</v>
      </c>
      <c r="B204" s="239"/>
      <c r="C204" s="239"/>
      <c r="D204" s="10"/>
    </row>
    <row r="205" spans="1:10" s="3" customFormat="1" ht="45">
      <c r="A205" s="17" t="s">
        <v>3</v>
      </c>
      <c r="B205" s="17" t="s">
        <v>0</v>
      </c>
      <c r="C205" s="17" t="s">
        <v>1</v>
      </c>
      <c r="D205" s="17" t="s">
        <v>2</v>
      </c>
      <c r="E205" s="17" t="s">
        <v>34</v>
      </c>
      <c r="F205" s="17" t="s">
        <v>110</v>
      </c>
      <c r="G205" s="17" t="s">
        <v>36</v>
      </c>
      <c r="H205" s="17" t="s">
        <v>37</v>
      </c>
      <c r="I205" s="17" t="s">
        <v>28</v>
      </c>
      <c r="J205" s="17" t="s">
        <v>17</v>
      </c>
    </row>
    <row r="206" spans="1:10" s="3" customFormat="1" ht="15">
      <c r="A206" s="32">
        <v>1</v>
      </c>
      <c r="B206" s="35" t="s">
        <v>176</v>
      </c>
      <c r="C206" s="33">
        <v>1949</v>
      </c>
      <c r="D206" s="33" t="s">
        <v>177</v>
      </c>
      <c r="E206" s="33">
        <v>67</v>
      </c>
      <c r="F206" s="34">
        <v>0.003483796296296296</v>
      </c>
      <c r="G206" s="39">
        <v>1</v>
      </c>
      <c r="H206" s="29">
        <v>60</v>
      </c>
      <c r="I206" s="36">
        <f>H206*25%</f>
        <v>15</v>
      </c>
      <c r="J206" s="37">
        <f>H206+I206</f>
        <v>75</v>
      </c>
    </row>
  </sheetData>
  <mergeCells count="16">
    <mergeCell ref="A204:C204"/>
    <mergeCell ref="B1:F1"/>
    <mergeCell ref="A91:C91"/>
    <mergeCell ref="A104:C104"/>
    <mergeCell ref="A112:C112"/>
    <mergeCell ref="A123:C123"/>
    <mergeCell ref="A132:C132"/>
    <mergeCell ref="A164:C164"/>
    <mergeCell ref="A4:C4"/>
    <mergeCell ref="A59:C59"/>
    <mergeCell ref="G3:H3"/>
    <mergeCell ref="A190:C190"/>
    <mergeCell ref="A194:C194"/>
    <mergeCell ref="A200:C200"/>
    <mergeCell ref="A79:C79"/>
    <mergeCell ref="A181:C181"/>
  </mergeCells>
  <printOptions/>
  <pageMargins left="0.75" right="0.75" top="1" bottom="1" header="0.5" footer="0.5"/>
  <pageSetup fitToHeight="3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36">
      <selection activeCell="L142" sqref="L142"/>
    </sheetView>
  </sheetViews>
  <sheetFormatPr defaultColWidth="9.140625" defaultRowHeight="12.75"/>
  <cols>
    <col min="2" max="2" width="19.421875" style="0" customWidth="1"/>
    <col min="3" max="3" width="11.140625" style="0" customWidth="1"/>
    <col min="4" max="4" width="17.00390625" style="0" customWidth="1"/>
    <col min="5" max="5" width="11.57421875" style="0" customWidth="1"/>
    <col min="6" max="6" width="11.28125" style="0" customWidth="1"/>
    <col min="7" max="7" width="15.140625" style="0" customWidth="1"/>
    <col min="8" max="8" width="14.57421875" style="0" customWidth="1"/>
    <col min="9" max="9" width="14.28125" style="0" customWidth="1"/>
    <col min="10" max="10" width="12.8515625" style="0" customWidth="1"/>
    <col min="11" max="11" width="11.28125" style="0" customWidth="1"/>
    <col min="12" max="12" width="13.00390625" style="0" customWidth="1"/>
  </cols>
  <sheetData>
    <row r="1" spans="2:12" ht="28.5" customHeight="1">
      <c r="B1" s="250" t="s">
        <v>222</v>
      </c>
      <c r="C1" s="250" t="s">
        <v>222</v>
      </c>
      <c r="D1" s="250"/>
      <c r="E1" s="250"/>
      <c r="F1" s="250"/>
      <c r="G1" s="250"/>
      <c r="H1" s="250"/>
      <c r="I1" s="250"/>
      <c r="J1" s="250"/>
      <c r="K1" s="251"/>
      <c r="L1" s="251"/>
    </row>
    <row r="2" spans="2:12" ht="23.25" customHeight="1">
      <c r="B2" s="245" t="s">
        <v>223</v>
      </c>
      <c r="C2" s="246"/>
      <c r="D2" s="246"/>
      <c r="E2" s="246"/>
      <c r="F2" s="246"/>
      <c r="G2" s="246"/>
      <c r="H2" s="246"/>
      <c r="I2" s="246"/>
      <c r="J2" s="246"/>
      <c r="K2" s="247"/>
      <c r="L2" s="247"/>
    </row>
    <row r="3" spans="2:8" ht="23.25" customHeight="1">
      <c r="B3" s="248" t="s">
        <v>224</v>
      </c>
      <c r="C3" s="249"/>
      <c r="E3" s="243" t="s">
        <v>225</v>
      </c>
      <c r="F3" s="244"/>
      <c r="G3" s="244"/>
      <c r="H3" s="244"/>
    </row>
    <row r="4" spans="5:8" ht="12.75" customHeight="1">
      <c r="E4" s="243" t="s">
        <v>461</v>
      </c>
      <c r="F4" s="244"/>
      <c r="G4" s="244"/>
      <c r="H4" s="244"/>
    </row>
    <row r="5" spans="5:8" ht="12.75" customHeight="1">
      <c r="E5" s="242" t="s">
        <v>226</v>
      </c>
      <c r="F5" s="242"/>
      <c r="G5" s="242"/>
      <c r="H5" s="242"/>
    </row>
    <row r="6" ht="12.75">
      <c r="H6" s="49"/>
    </row>
    <row r="7" spans="1:7" s="3" customFormat="1" ht="15" customHeight="1">
      <c r="A7" s="238" t="s">
        <v>20</v>
      </c>
      <c r="B7" s="239"/>
      <c r="C7" s="239"/>
      <c r="D7" s="10"/>
      <c r="E7" s="4"/>
      <c r="F7" s="4"/>
      <c r="G7" s="4"/>
    </row>
    <row r="8" spans="1:12" s="58" customFormat="1" ht="51">
      <c r="A8" s="57" t="s">
        <v>3</v>
      </c>
      <c r="B8" s="57" t="s">
        <v>0</v>
      </c>
      <c r="C8" s="57" t="s">
        <v>1</v>
      </c>
      <c r="D8" s="57" t="s">
        <v>2</v>
      </c>
      <c r="E8" s="57" t="s">
        <v>245</v>
      </c>
      <c r="F8" s="57" t="s">
        <v>229</v>
      </c>
      <c r="G8" s="57" t="s">
        <v>228</v>
      </c>
      <c r="H8" s="57" t="s">
        <v>246</v>
      </c>
      <c r="I8" s="57" t="s">
        <v>227</v>
      </c>
      <c r="J8" s="57" t="s">
        <v>228</v>
      </c>
      <c r="K8" s="57" t="s">
        <v>230</v>
      </c>
      <c r="L8" s="57" t="s">
        <v>37</v>
      </c>
    </row>
    <row r="9" spans="1:12" s="3" customFormat="1" ht="24">
      <c r="A9" s="54">
        <v>1</v>
      </c>
      <c r="B9" s="56" t="s">
        <v>309</v>
      </c>
      <c r="C9" s="54">
        <v>1999</v>
      </c>
      <c r="D9" s="54" t="s">
        <v>287</v>
      </c>
      <c r="E9" s="54">
        <v>71</v>
      </c>
      <c r="F9" s="55">
        <v>0.0061342592592592594</v>
      </c>
      <c r="G9" s="54" t="s">
        <v>425</v>
      </c>
      <c r="H9" s="54">
        <v>34</v>
      </c>
      <c r="I9" s="55">
        <v>0.006863425925925926</v>
      </c>
      <c r="J9" s="55">
        <v>0</v>
      </c>
      <c r="K9" s="54">
        <v>1</v>
      </c>
      <c r="L9" s="54">
        <v>60</v>
      </c>
    </row>
    <row r="10" spans="1:12" s="3" customFormat="1" ht="15">
      <c r="A10" s="54">
        <v>2</v>
      </c>
      <c r="B10" s="56" t="s">
        <v>310</v>
      </c>
      <c r="C10" s="54">
        <v>1999</v>
      </c>
      <c r="D10" s="54" t="s">
        <v>273</v>
      </c>
      <c r="E10" s="54">
        <v>49</v>
      </c>
      <c r="F10" s="55">
        <v>0.006605324074074073</v>
      </c>
      <c r="G10" s="54" t="s">
        <v>432</v>
      </c>
      <c r="H10" s="54">
        <v>35</v>
      </c>
      <c r="I10" s="55">
        <v>0.007488425925925926</v>
      </c>
      <c r="J10" s="54" t="s">
        <v>311</v>
      </c>
      <c r="K10" s="54">
        <v>2</v>
      </c>
      <c r="L10" s="54">
        <v>54</v>
      </c>
    </row>
    <row r="11" spans="1:12" s="3" customFormat="1" ht="24">
      <c r="A11" s="54">
        <v>3</v>
      </c>
      <c r="B11" s="56" t="s">
        <v>312</v>
      </c>
      <c r="C11" s="54">
        <v>1999</v>
      </c>
      <c r="D11" s="54" t="s">
        <v>287</v>
      </c>
      <c r="E11" s="54">
        <v>46</v>
      </c>
      <c r="F11" s="55">
        <v>0.007004629629629629</v>
      </c>
      <c r="G11" s="54" t="s">
        <v>450</v>
      </c>
      <c r="H11" s="54">
        <v>38</v>
      </c>
      <c r="I11" s="55">
        <v>0.008090277777777778</v>
      </c>
      <c r="J11" s="54" t="s">
        <v>313</v>
      </c>
      <c r="K11" s="54">
        <v>3</v>
      </c>
      <c r="L11" s="54">
        <v>48</v>
      </c>
    </row>
    <row r="12" spans="1:12" s="3" customFormat="1" ht="15">
      <c r="A12" s="54">
        <v>4</v>
      </c>
      <c r="B12" s="56" t="s">
        <v>331</v>
      </c>
      <c r="C12" s="54">
        <v>1999</v>
      </c>
      <c r="D12" s="54" t="s">
        <v>243</v>
      </c>
      <c r="E12" s="54">
        <v>38</v>
      </c>
      <c r="F12" s="55">
        <v>0.00687037037037037</v>
      </c>
      <c r="G12" s="54" t="s">
        <v>445</v>
      </c>
      <c r="H12" s="54">
        <v>36</v>
      </c>
      <c r="I12" s="55">
        <v>0.008113425925925925</v>
      </c>
      <c r="J12" s="54" t="s">
        <v>314</v>
      </c>
      <c r="K12" s="54">
        <v>4</v>
      </c>
      <c r="L12" s="54">
        <v>43</v>
      </c>
    </row>
    <row r="13" spans="1:12" s="3" customFormat="1" ht="15">
      <c r="A13" s="54">
        <v>5</v>
      </c>
      <c r="B13" s="56" t="s">
        <v>204</v>
      </c>
      <c r="C13" s="54">
        <v>2000</v>
      </c>
      <c r="D13" s="54" t="s">
        <v>273</v>
      </c>
      <c r="E13" s="54">
        <v>78</v>
      </c>
      <c r="F13" s="55">
        <v>0.007150462962962963</v>
      </c>
      <c r="G13" s="54" t="s">
        <v>451</v>
      </c>
      <c r="H13" s="54">
        <v>39</v>
      </c>
      <c r="I13" s="55">
        <v>0.008275462962962962</v>
      </c>
      <c r="J13" s="54" t="s">
        <v>315</v>
      </c>
      <c r="K13" s="54">
        <v>5</v>
      </c>
      <c r="L13" s="54">
        <v>40</v>
      </c>
    </row>
    <row r="14" spans="1:12" s="3" customFormat="1" ht="24">
      <c r="A14" s="54">
        <v>6</v>
      </c>
      <c r="B14" s="56" t="s">
        <v>316</v>
      </c>
      <c r="C14" s="54">
        <v>1999</v>
      </c>
      <c r="D14" s="54" t="s">
        <v>287</v>
      </c>
      <c r="E14" s="54">
        <v>43</v>
      </c>
      <c r="F14" s="55">
        <v>0.006927083333333333</v>
      </c>
      <c r="G14" s="54" t="s">
        <v>446</v>
      </c>
      <c r="H14" s="54">
        <v>37</v>
      </c>
      <c r="I14" s="55">
        <v>0.008425925925925925</v>
      </c>
      <c r="J14" s="54" t="s">
        <v>317</v>
      </c>
      <c r="K14" s="54">
        <v>6</v>
      </c>
      <c r="L14" s="54">
        <v>38</v>
      </c>
    </row>
    <row r="15" spans="1:12" s="3" customFormat="1" ht="24">
      <c r="A15" s="54">
        <v>7</v>
      </c>
      <c r="B15" s="56" t="s">
        <v>318</v>
      </c>
      <c r="C15" s="54">
        <v>2000</v>
      </c>
      <c r="D15" s="54" t="s">
        <v>287</v>
      </c>
      <c r="E15" s="54">
        <v>94</v>
      </c>
      <c r="F15" s="55">
        <v>0.007612268518518518</v>
      </c>
      <c r="G15" s="54" t="s">
        <v>402</v>
      </c>
      <c r="H15" s="54">
        <v>42</v>
      </c>
      <c r="I15" s="55">
        <v>0.008981481481481481</v>
      </c>
      <c r="J15" s="54" t="s">
        <v>319</v>
      </c>
      <c r="K15" s="54">
        <v>7</v>
      </c>
      <c r="L15" s="54">
        <v>36</v>
      </c>
    </row>
    <row r="16" spans="1:12" s="3" customFormat="1" ht="24">
      <c r="A16" s="54">
        <v>8</v>
      </c>
      <c r="B16" s="56" t="s">
        <v>200</v>
      </c>
      <c r="C16" s="54">
        <v>2000</v>
      </c>
      <c r="D16" s="54" t="s">
        <v>287</v>
      </c>
      <c r="E16" s="54">
        <v>67</v>
      </c>
      <c r="F16" s="55">
        <v>0.007313657407407408</v>
      </c>
      <c r="G16" s="54" t="s">
        <v>456</v>
      </c>
      <c r="H16" s="54">
        <v>40</v>
      </c>
      <c r="I16" s="55">
        <v>0.00900462962962963</v>
      </c>
      <c r="J16" s="54" t="s">
        <v>320</v>
      </c>
      <c r="K16" s="54">
        <v>8</v>
      </c>
      <c r="L16" s="54">
        <v>34</v>
      </c>
    </row>
    <row r="17" spans="1:12" s="3" customFormat="1" ht="24">
      <c r="A17" s="54">
        <v>9</v>
      </c>
      <c r="B17" s="56" t="s">
        <v>321</v>
      </c>
      <c r="C17" s="54">
        <v>2000</v>
      </c>
      <c r="D17" s="54" t="s">
        <v>287</v>
      </c>
      <c r="E17" s="54">
        <v>66</v>
      </c>
      <c r="F17" s="55">
        <v>0.007363425925925926</v>
      </c>
      <c r="G17" s="54" t="s">
        <v>399</v>
      </c>
      <c r="H17" s="54">
        <v>41</v>
      </c>
      <c r="I17" s="55">
        <v>0.009074074074074073</v>
      </c>
      <c r="J17" s="54" t="s">
        <v>322</v>
      </c>
      <c r="K17" s="54">
        <v>9</v>
      </c>
      <c r="L17" s="54">
        <v>32</v>
      </c>
    </row>
    <row r="18" spans="1:12" s="3" customFormat="1" ht="15">
      <c r="A18" s="54">
        <v>10</v>
      </c>
      <c r="B18" s="56" t="s">
        <v>210</v>
      </c>
      <c r="C18" s="54">
        <v>2000</v>
      </c>
      <c r="D18" s="54" t="s">
        <v>273</v>
      </c>
      <c r="E18" s="54">
        <v>68</v>
      </c>
      <c r="F18" s="55">
        <v>0.008092592592592594</v>
      </c>
      <c r="G18" s="54" t="s">
        <v>407</v>
      </c>
      <c r="H18" s="54">
        <v>44</v>
      </c>
      <c r="I18" s="55">
        <v>0.009722222222222222</v>
      </c>
      <c r="J18" s="54" t="s">
        <v>323</v>
      </c>
      <c r="K18" s="54">
        <v>10</v>
      </c>
      <c r="L18" s="54">
        <v>31</v>
      </c>
    </row>
    <row r="19" spans="1:12" s="3" customFormat="1" ht="24">
      <c r="A19" s="54">
        <v>11</v>
      </c>
      <c r="B19" s="56" t="s">
        <v>324</v>
      </c>
      <c r="C19" s="54">
        <v>2000</v>
      </c>
      <c r="D19" s="54" t="s">
        <v>287</v>
      </c>
      <c r="E19" s="54">
        <v>86</v>
      </c>
      <c r="F19" s="55">
        <v>0.007635416666666666</v>
      </c>
      <c r="G19" s="54" t="s">
        <v>403</v>
      </c>
      <c r="H19" s="54">
        <v>43</v>
      </c>
      <c r="I19" s="55">
        <v>0.009780092592592592</v>
      </c>
      <c r="J19" s="54" t="s">
        <v>325</v>
      </c>
      <c r="K19" s="54">
        <v>11</v>
      </c>
      <c r="L19" s="54">
        <v>30</v>
      </c>
    </row>
    <row r="20" spans="1:12" s="3" customFormat="1" ht="15">
      <c r="A20" s="54">
        <v>12</v>
      </c>
      <c r="B20" s="56" t="s">
        <v>211</v>
      </c>
      <c r="C20" s="54">
        <v>2000</v>
      </c>
      <c r="D20" s="54" t="s">
        <v>273</v>
      </c>
      <c r="E20" s="54">
        <v>54</v>
      </c>
      <c r="F20" s="55">
        <v>0.00832523148148148</v>
      </c>
      <c r="G20" s="54" t="s">
        <v>323</v>
      </c>
      <c r="H20" s="54">
        <v>45</v>
      </c>
      <c r="I20" s="55">
        <v>0.010393518518518519</v>
      </c>
      <c r="J20" s="54" t="s">
        <v>326</v>
      </c>
      <c r="K20" s="54">
        <v>12</v>
      </c>
      <c r="L20" s="54">
        <v>28</v>
      </c>
    </row>
    <row r="21" spans="1:12" s="3" customFormat="1" ht="15">
      <c r="A21" s="54">
        <v>13</v>
      </c>
      <c r="B21" s="56" t="s">
        <v>327</v>
      </c>
      <c r="C21" s="54">
        <v>1999</v>
      </c>
      <c r="D21" s="54" t="s">
        <v>243</v>
      </c>
      <c r="E21" s="54">
        <v>77</v>
      </c>
      <c r="F21" s="55">
        <v>0.008636574074074074</v>
      </c>
      <c r="G21" s="54" t="s">
        <v>410</v>
      </c>
      <c r="H21" s="54">
        <v>47</v>
      </c>
      <c r="I21" s="55">
        <v>0.011261574074074071</v>
      </c>
      <c r="J21" s="54" t="s">
        <v>328</v>
      </c>
      <c r="K21" s="54">
        <v>13</v>
      </c>
      <c r="L21" s="54">
        <v>26</v>
      </c>
    </row>
    <row r="22" spans="1:12" s="3" customFormat="1" ht="24">
      <c r="A22" s="54">
        <v>14</v>
      </c>
      <c r="B22" s="56" t="s">
        <v>329</v>
      </c>
      <c r="C22" s="54">
        <v>2000</v>
      </c>
      <c r="D22" s="54" t="s">
        <v>287</v>
      </c>
      <c r="E22" s="54">
        <v>79</v>
      </c>
      <c r="F22" s="55">
        <v>0.008559027777777778</v>
      </c>
      <c r="G22" s="54" t="s">
        <v>409</v>
      </c>
      <c r="H22" s="54">
        <v>46</v>
      </c>
      <c r="I22" s="55">
        <v>0.011377314814814814</v>
      </c>
      <c r="J22" s="54" t="s">
        <v>330</v>
      </c>
      <c r="K22" s="54">
        <v>14</v>
      </c>
      <c r="L22" s="54">
        <v>24</v>
      </c>
    </row>
    <row r="23" spans="1:9" s="3" customFormat="1" ht="15">
      <c r="A23" s="40"/>
      <c r="B23" s="41"/>
      <c r="C23" s="43"/>
      <c r="D23" s="42"/>
      <c r="E23" s="45"/>
      <c r="F23" s="43"/>
      <c r="G23" s="42"/>
      <c r="H23" s="44"/>
      <c r="I23" s="44"/>
    </row>
    <row r="24" spans="1:13" s="3" customFormat="1" ht="15">
      <c r="A24" s="238" t="s">
        <v>21</v>
      </c>
      <c r="B24" s="239"/>
      <c r="C24" s="239"/>
      <c r="D24" s="10"/>
      <c r="E24" s="4"/>
      <c r="F24" s="4"/>
      <c r="G24" s="4"/>
      <c r="H24" s="4"/>
      <c r="I24" s="4"/>
      <c r="J24" s="4"/>
      <c r="K24" s="4"/>
      <c r="L24" s="4"/>
      <c r="M24" s="18"/>
    </row>
    <row r="25" spans="1:12" s="58" customFormat="1" ht="51">
      <c r="A25" s="57" t="s">
        <v>3</v>
      </c>
      <c r="B25" s="57" t="s">
        <v>0</v>
      </c>
      <c r="C25" s="57" t="s">
        <v>1</v>
      </c>
      <c r="D25" s="57" t="s">
        <v>2</v>
      </c>
      <c r="E25" s="57" t="s">
        <v>245</v>
      </c>
      <c r="F25" s="57" t="s">
        <v>229</v>
      </c>
      <c r="G25" s="57" t="s">
        <v>228</v>
      </c>
      <c r="H25" s="57" t="s">
        <v>246</v>
      </c>
      <c r="I25" s="57" t="s">
        <v>227</v>
      </c>
      <c r="J25" s="57" t="s">
        <v>228</v>
      </c>
      <c r="K25" s="57" t="s">
        <v>230</v>
      </c>
      <c r="L25" s="57" t="s">
        <v>37</v>
      </c>
    </row>
    <row r="26" spans="1:12" s="3" customFormat="1" ht="24">
      <c r="A26" s="54">
        <v>1</v>
      </c>
      <c r="B26" s="56" t="s">
        <v>286</v>
      </c>
      <c r="C26" s="54">
        <v>1997</v>
      </c>
      <c r="D26" s="54" t="s">
        <v>287</v>
      </c>
      <c r="E26" s="54">
        <v>63</v>
      </c>
      <c r="F26" s="55">
        <v>0.005784722222222222</v>
      </c>
      <c r="G26" s="54" t="s">
        <v>415</v>
      </c>
      <c r="H26" s="54">
        <v>48</v>
      </c>
      <c r="I26" s="55">
        <v>0.00625</v>
      </c>
      <c r="J26" s="55">
        <v>0</v>
      </c>
      <c r="K26" s="54">
        <v>1</v>
      </c>
      <c r="L26" s="54">
        <v>60</v>
      </c>
    </row>
    <row r="27" spans="1:12" s="3" customFormat="1" ht="24">
      <c r="A27" s="54">
        <v>2</v>
      </c>
      <c r="B27" s="56" t="s">
        <v>38</v>
      </c>
      <c r="C27" s="54">
        <v>1998</v>
      </c>
      <c r="D27" s="54" t="s">
        <v>457</v>
      </c>
      <c r="E27" s="54">
        <v>75</v>
      </c>
      <c r="F27" s="55">
        <v>0.005951388888888889</v>
      </c>
      <c r="G27" s="54" t="s">
        <v>418</v>
      </c>
      <c r="H27" s="54">
        <v>49</v>
      </c>
      <c r="I27" s="55">
        <v>0.006412037037037036</v>
      </c>
      <c r="J27" s="55" t="s">
        <v>288</v>
      </c>
      <c r="K27" s="54">
        <v>2</v>
      </c>
      <c r="L27" s="54">
        <v>54</v>
      </c>
    </row>
    <row r="28" spans="1:12" s="3" customFormat="1" ht="15">
      <c r="A28" s="54">
        <v>3</v>
      </c>
      <c r="B28" s="56" t="s">
        <v>289</v>
      </c>
      <c r="C28" s="54">
        <v>1997</v>
      </c>
      <c r="D28" s="54" t="s">
        <v>33</v>
      </c>
      <c r="E28" s="54">
        <v>73</v>
      </c>
      <c r="F28" s="55">
        <v>0.0060416666666666665</v>
      </c>
      <c r="G28" s="54" t="s">
        <v>420</v>
      </c>
      <c r="H28" s="54">
        <v>50</v>
      </c>
      <c r="I28" s="55">
        <v>0.006423611111111112</v>
      </c>
      <c r="J28" s="55" t="s">
        <v>290</v>
      </c>
      <c r="K28" s="54">
        <v>3</v>
      </c>
      <c r="L28" s="54">
        <v>48</v>
      </c>
    </row>
    <row r="29" spans="1:12" s="3" customFormat="1" ht="15">
      <c r="A29" s="54">
        <v>4</v>
      </c>
      <c r="B29" s="56" t="s">
        <v>39</v>
      </c>
      <c r="C29" s="54">
        <v>1998</v>
      </c>
      <c r="D29" s="54" t="s">
        <v>31</v>
      </c>
      <c r="E29" s="54">
        <v>51</v>
      </c>
      <c r="F29" s="55">
        <v>0.006112268518518518</v>
      </c>
      <c r="G29" s="54" t="s">
        <v>424</v>
      </c>
      <c r="H29" s="54">
        <v>51</v>
      </c>
      <c r="I29" s="55">
        <v>0.0066550925925925935</v>
      </c>
      <c r="J29" s="55" t="s">
        <v>291</v>
      </c>
      <c r="K29" s="54">
        <v>4</v>
      </c>
      <c r="L29" s="54">
        <v>43</v>
      </c>
    </row>
    <row r="30" spans="1:12" s="3" customFormat="1" ht="15">
      <c r="A30" s="54">
        <v>5</v>
      </c>
      <c r="B30" s="56" t="s">
        <v>292</v>
      </c>
      <c r="C30" s="54">
        <v>1997</v>
      </c>
      <c r="D30" s="54" t="s">
        <v>31</v>
      </c>
      <c r="E30" s="54">
        <v>87</v>
      </c>
      <c r="F30" s="55">
        <v>0.006400462962962963</v>
      </c>
      <c r="G30" s="54" t="s">
        <v>428</v>
      </c>
      <c r="H30" s="54">
        <v>52</v>
      </c>
      <c r="I30" s="55">
        <v>0.007129629629629631</v>
      </c>
      <c r="J30" s="55" t="s">
        <v>293</v>
      </c>
      <c r="K30" s="54">
        <v>5</v>
      </c>
      <c r="L30" s="54">
        <v>40</v>
      </c>
    </row>
    <row r="31" spans="1:12" s="3" customFormat="1" ht="15">
      <c r="A31" s="54">
        <v>6</v>
      </c>
      <c r="B31" s="56" t="s">
        <v>294</v>
      </c>
      <c r="C31" s="54">
        <v>1998</v>
      </c>
      <c r="D31" s="54" t="s">
        <v>273</v>
      </c>
      <c r="E31" s="54">
        <v>95</v>
      </c>
      <c r="F31" s="55">
        <v>0.006520833333333333</v>
      </c>
      <c r="G31" s="54" t="s">
        <v>430</v>
      </c>
      <c r="H31" s="54">
        <v>53</v>
      </c>
      <c r="I31" s="55">
        <v>0.00738425925925926</v>
      </c>
      <c r="J31" s="55" t="s">
        <v>295</v>
      </c>
      <c r="K31" s="54">
        <v>6</v>
      </c>
      <c r="L31" s="54">
        <v>38</v>
      </c>
    </row>
    <row r="32" spans="1:12" s="3" customFormat="1" ht="15">
      <c r="A32" s="54">
        <v>7</v>
      </c>
      <c r="B32" s="56" t="s">
        <v>296</v>
      </c>
      <c r="C32" s="54">
        <v>1997</v>
      </c>
      <c r="D32" s="54" t="s">
        <v>243</v>
      </c>
      <c r="E32" s="54">
        <v>48</v>
      </c>
      <c r="F32" s="55">
        <v>0.0066377314814814814</v>
      </c>
      <c r="G32" s="54" t="s">
        <v>435</v>
      </c>
      <c r="H32" s="54">
        <v>54</v>
      </c>
      <c r="I32" s="55">
        <v>0.007395833333333334</v>
      </c>
      <c r="J32" s="55" t="s">
        <v>297</v>
      </c>
      <c r="K32" s="54">
        <v>7</v>
      </c>
      <c r="L32" s="54">
        <v>36</v>
      </c>
    </row>
    <row r="33" spans="1:12" s="3" customFormat="1" ht="24">
      <c r="A33" s="54">
        <v>8</v>
      </c>
      <c r="B33" s="56" t="s">
        <v>298</v>
      </c>
      <c r="C33" s="54">
        <v>1997</v>
      </c>
      <c r="D33" s="54" t="s">
        <v>287</v>
      </c>
      <c r="E33" s="54">
        <v>97</v>
      </c>
      <c r="F33" s="55">
        <v>0.006666666666666667</v>
      </c>
      <c r="G33" s="54" t="s">
        <v>439</v>
      </c>
      <c r="H33" s="54">
        <v>55</v>
      </c>
      <c r="I33" s="55">
        <v>0.008425925925925925</v>
      </c>
      <c r="J33" s="55" t="s">
        <v>299</v>
      </c>
      <c r="K33" s="54">
        <v>8</v>
      </c>
      <c r="L33" s="54">
        <v>34</v>
      </c>
    </row>
    <row r="34" spans="1:12" s="3" customFormat="1" ht="24">
      <c r="A34" s="54">
        <v>9</v>
      </c>
      <c r="B34" s="56" t="s">
        <v>300</v>
      </c>
      <c r="C34" s="54">
        <v>1997</v>
      </c>
      <c r="D34" s="54" t="s">
        <v>287</v>
      </c>
      <c r="E34" s="54">
        <v>60</v>
      </c>
      <c r="F34" s="55">
        <v>0.006848379629629629</v>
      </c>
      <c r="G34" s="54" t="s">
        <v>444</v>
      </c>
      <c r="H34" s="54">
        <v>56</v>
      </c>
      <c r="I34" s="55">
        <v>0.00849537037037037</v>
      </c>
      <c r="J34" s="55" t="s">
        <v>301</v>
      </c>
      <c r="K34" s="54">
        <v>9</v>
      </c>
      <c r="L34" s="54">
        <v>32</v>
      </c>
    </row>
    <row r="35" spans="1:12" s="3" customFormat="1" ht="15">
      <c r="A35" s="54">
        <v>10</v>
      </c>
      <c r="B35" s="56" t="s">
        <v>56</v>
      </c>
      <c r="C35" s="54">
        <v>1998</v>
      </c>
      <c r="D35" s="54" t="s">
        <v>33</v>
      </c>
      <c r="E35" s="54">
        <v>98</v>
      </c>
      <c r="F35" s="55">
        <v>0.007231481481481482</v>
      </c>
      <c r="G35" s="54" t="s">
        <v>452</v>
      </c>
      <c r="H35" s="54">
        <v>57</v>
      </c>
      <c r="I35" s="55">
        <v>0.008576388888888889</v>
      </c>
      <c r="J35" s="55" t="s">
        <v>302</v>
      </c>
      <c r="K35" s="54">
        <v>10</v>
      </c>
      <c r="L35" s="54">
        <v>31</v>
      </c>
    </row>
    <row r="36" spans="1:12" s="3" customFormat="1" ht="24">
      <c r="A36" s="54">
        <v>11</v>
      </c>
      <c r="B36" s="56" t="s">
        <v>303</v>
      </c>
      <c r="C36" s="54">
        <v>1997</v>
      </c>
      <c r="D36" s="54" t="s">
        <v>287</v>
      </c>
      <c r="E36" s="54">
        <v>85</v>
      </c>
      <c r="F36" s="55">
        <v>0.007268518518518519</v>
      </c>
      <c r="G36" s="54" t="s">
        <v>454</v>
      </c>
      <c r="H36" s="54">
        <v>59</v>
      </c>
      <c r="I36" s="55">
        <v>0.008819444444444444</v>
      </c>
      <c r="J36" s="55" t="s">
        <v>304</v>
      </c>
      <c r="K36" s="54">
        <v>11</v>
      </c>
      <c r="L36" s="54">
        <v>30</v>
      </c>
    </row>
    <row r="37" spans="1:12" s="3" customFormat="1" ht="24">
      <c r="A37" s="54">
        <v>12</v>
      </c>
      <c r="B37" s="56" t="s">
        <v>305</v>
      </c>
      <c r="C37" s="54">
        <v>1997</v>
      </c>
      <c r="D37" s="54" t="s">
        <v>287</v>
      </c>
      <c r="E37" s="54">
        <v>61</v>
      </c>
      <c r="F37" s="55">
        <v>0.00729050925925926</v>
      </c>
      <c r="G37" s="54" t="s">
        <v>455</v>
      </c>
      <c r="H37" s="54">
        <v>60</v>
      </c>
      <c r="I37" s="55">
        <v>0.009143518518518518</v>
      </c>
      <c r="J37" s="55" t="s">
        <v>306</v>
      </c>
      <c r="K37" s="54">
        <v>12</v>
      </c>
      <c r="L37" s="54">
        <v>28</v>
      </c>
    </row>
    <row r="38" spans="1:12" s="3" customFormat="1" ht="15">
      <c r="A38" s="54">
        <v>13</v>
      </c>
      <c r="B38" s="56" t="s">
        <v>86</v>
      </c>
      <c r="C38" s="54">
        <v>1997</v>
      </c>
      <c r="D38" s="54" t="s">
        <v>273</v>
      </c>
      <c r="E38" s="54">
        <v>88</v>
      </c>
      <c r="F38" s="55">
        <v>0.007875</v>
      </c>
      <c r="G38" s="54" t="s">
        <v>406</v>
      </c>
      <c r="H38" s="54">
        <v>61</v>
      </c>
      <c r="I38" s="55">
        <v>0.009432870370370371</v>
      </c>
      <c r="J38" s="55" t="s">
        <v>307</v>
      </c>
      <c r="K38" s="54">
        <v>13</v>
      </c>
      <c r="L38" s="54">
        <v>26</v>
      </c>
    </row>
    <row r="39" spans="1:12" s="3" customFormat="1" ht="24">
      <c r="A39" s="54">
        <v>14</v>
      </c>
      <c r="B39" s="56" t="s">
        <v>462</v>
      </c>
      <c r="C39" s="54">
        <v>1998</v>
      </c>
      <c r="D39" s="54" t="s">
        <v>287</v>
      </c>
      <c r="E39" s="54">
        <v>84</v>
      </c>
      <c r="F39" s="55">
        <v>0.007253472222222223</v>
      </c>
      <c r="G39" s="54" t="s">
        <v>453</v>
      </c>
      <c r="H39" s="54">
        <v>58</v>
      </c>
      <c r="I39" s="55">
        <v>0.009664351851851851</v>
      </c>
      <c r="J39" s="55" t="s">
        <v>308</v>
      </c>
      <c r="K39" s="54">
        <v>14</v>
      </c>
      <c r="L39" s="54">
        <v>24</v>
      </c>
    </row>
    <row r="40" ht="12.75">
      <c r="M40" s="26"/>
    </row>
    <row r="41" ht="12.75">
      <c r="M41" s="26"/>
    </row>
    <row r="42" spans="1:13" s="3" customFormat="1" ht="15">
      <c r="A42" s="238" t="s">
        <v>22</v>
      </c>
      <c r="B42" s="239"/>
      <c r="C42" s="239"/>
      <c r="D42" s="10"/>
      <c r="E42" s="4"/>
      <c r="F42" s="4"/>
      <c r="G42" s="4"/>
      <c r="H42" s="4"/>
      <c r="I42" s="4"/>
      <c r="J42" s="4"/>
      <c r="K42" s="4"/>
      <c r="L42" s="4"/>
      <c r="M42" s="18"/>
    </row>
    <row r="43" spans="1:12" s="58" customFormat="1" ht="51">
      <c r="A43" s="57" t="s">
        <v>3</v>
      </c>
      <c r="B43" s="57" t="s">
        <v>0</v>
      </c>
      <c r="C43" s="57" t="s">
        <v>1</v>
      </c>
      <c r="D43" s="57" t="s">
        <v>2</v>
      </c>
      <c r="E43" s="57" t="s">
        <v>245</v>
      </c>
      <c r="F43" s="57" t="s">
        <v>229</v>
      </c>
      <c r="G43" s="57" t="s">
        <v>228</v>
      </c>
      <c r="H43" s="57" t="s">
        <v>246</v>
      </c>
      <c r="I43" s="57" t="s">
        <v>227</v>
      </c>
      <c r="J43" s="57" t="s">
        <v>228</v>
      </c>
      <c r="K43" s="57" t="s">
        <v>230</v>
      </c>
      <c r="L43" s="57" t="s">
        <v>37</v>
      </c>
    </row>
    <row r="44" spans="1:12" s="3" customFormat="1" ht="15">
      <c r="A44" s="54">
        <v>1</v>
      </c>
      <c r="B44" s="56" t="s">
        <v>271</v>
      </c>
      <c r="C44" s="54">
        <v>1986</v>
      </c>
      <c r="D44" s="54" t="s">
        <v>272</v>
      </c>
      <c r="E44" s="54">
        <v>52</v>
      </c>
      <c r="F44" s="55">
        <v>0.005466435185185185</v>
      </c>
      <c r="G44" s="54">
        <v>0</v>
      </c>
      <c r="H44" s="54">
        <v>63</v>
      </c>
      <c r="I44" s="55">
        <v>0.0060648148148148145</v>
      </c>
      <c r="J44" s="55">
        <v>0</v>
      </c>
      <c r="K44" s="54">
        <v>1</v>
      </c>
      <c r="L44" s="54">
        <v>60</v>
      </c>
    </row>
    <row r="45" spans="1:12" s="3" customFormat="1" ht="15">
      <c r="A45" s="54">
        <v>2</v>
      </c>
      <c r="B45" s="56" t="s">
        <v>93</v>
      </c>
      <c r="C45" s="54">
        <v>1986</v>
      </c>
      <c r="D45" s="54" t="s">
        <v>273</v>
      </c>
      <c r="E45" s="54">
        <v>62</v>
      </c>
      <c r="F45" s="55">
        <v>0.005592592592592593</v>
      </c>
      <c r="G45" s="54" t="s">
        <v>414</v>
      </c>
      <c r="H45" s="54">
        <v>64</v>
      </c>
      <c r="I45" s="55">
        <v>0.006307870370370371</v>
      </c>
      <c r="J45" s="55" t="s">
        <v>274</v>
      </c>
      <c r="K45" s="54">
        <v>2</v>
      </c>
      <c r="L45" s="54">
        <v>54</v>
      </c>
    </row>
    <row r="46" spans="1:12" s="3" customFormat="1" ht="15">
      <c r="A46" s="54">
        <v>3</v>
      </c>
      <c r="B46" s="56" t="s">
        <v>275</v>
      </c>
      <c r="C46" s="54">
        <v>1990</v>
      </c>
      <c r="D46" s="54" t="s">
        <v>272</v>
      </c>
      <c r="E46" s="54">
        <v>39</v>
      </c>
      <c r="F46" s="55">
        <v>0.005881944444444446</v>
      </c>
      <c r="G46" s="54" t="s">
        <v>416</v>
      </c>
      <c r="H46" s="54">
        <v>65</v>
      </c>
      <c r="I46" s="55">
        <v>0.006400462962962963</v>
      </c>
      <c r="J46" s="55" t="s">
        <v>276</v>
      </c>
      <c r="K46" s="54">
        <v>3</v>
      </c>
      <c r="L46" s="54">
        <v>48</v>
      </c>
    </row>
    <row r="47" spans="1:12" s="3" customFormat="1" ht="15">
      <c r="A47" s="54">
        <v>4</v>
      </c>
      <c r="B47" s="56" t="s">
        <v>77</v>
      </c>
      <c r="C47" s="54">
        <v>1996</v>
      </c>
      <c r="D47" s="54" t="s">
        <v>243</v>
      </c>
      <c r="E47" s="54">
        <v>98</v>
      </c>
      <c r="F47" s="55">
        <v>0.005961805555555556</v>
      </c>
      <c r="G47" s="54" t="s">
        <v>379</v>
      </c>
      <c r="H47" s="54">
        <v>66</v>
      </c>
      <c r="I47" s="55">
        <v>0.0066550925925925935</v>
      </c>
      <c r="J47" s="55" t="s">
        <v>253</v>
      </c>
      <c r="K47" s="54">
        <v>4</v>
      </c>
      <c r="L47" s="54">
        <v>43</v>
      </c>
    </row>
    <row r="48" spans="1:12" s="3" customFormat="1" ht="15">
      <c r="A48" s="54">
        <v>5</v>
      </c>
      <c r="B48" s="56" t="s">
        <v>277</v>
      </c>
      <c r="C48" s="54">
        <v>1990</v>
      </c>
      <c r="D48" s="54" t="s">
        <v>243</v>
      </c>
      <c r="E48" s="54">
        <v>92</v>
      </c>
      <c r="F48" s="55">
        <v>0.006059027777777778</v>
      </c>
      <c r="G48" s="54" t="s">
        <v>422</v>
      </c>
      <c r="H48" s="54">
        <v>68</v>
      </c>
      <c r="I48" s="55">
        <v>0.006979166666666667</v>
      </c>
      <c r="J48" s="55" t="s">
        <v>278</v>
      </c>
      <c r="K48" s="54">
        <v>5</v>
      </c>
      <c r="L48" s="54">
        <v>40</v>
      </c>
    </row>
    <row r="49" spans="1:12" s="3" customFormat="1" ht="15">
      <c r="A49" s="54">
        <v>6</v>
      </c>
      <c r="B49" s="56" t="s">
        <v>279</v>
      </c>
      <c r="C49" s="54">
        <v>1991</v>
      </c>
      <c r="D49" s="54" t="s">
        <v>31</v>
      </c>
      <c r="E49" s="54">
        <v>37</v>
      </c>
      <c r="F49" s="55">
        <v>0.006008101851851852</v>
      </c>
      <c r="G49" s="54" t="s">
        <v>419</v>
      </c>
      <c r="H49" s="54">
        <v>67</v>
      </c>
      <c r="I49" s="55">
        <v>0.007488425925925926</v>
      </c>
      <c r="J49" s="55" t="s">
        <v>280</v>
      </c>
      <c r="K49" s="54">
        <v>6</v>
      </c>
      <c r="L49" s="54">
        <v>38</v>
      </c>
    </row>
    <row r="50" spans="1:12" s="3" customFormat="1" ht="15">
      <c r="A50" s="54">
        <v>7</v>
      </c>
      <c r="B50" s="56" t="s">
        <v>98</v>
      </c>
      <c r="C50" s="54">
        <v>1989</v>
      </c>
      <c r="D50" s="54" t="s">
        <v>31</v>
      </c>
      <c r="E50" s="54">
        <v>47</v>
      </c>
      <c r="F50" s="55">
        <v>0.0066539351851851855</v>
      </c>
      <c r="G50" s="54" t="s">
        <v>438</v>
      </c>
      <c r="H50" s="54">
        <v>71</v>
      </c>
      <c r="I50" s="55">
        <v>0.008159722222222223</v>
      </c>
      <c r="J50" s="55" t="s">
        <v>281</v>
      </c>
      <c r="K50" s="54">
        <v>7</v>
      </c>
      <c r="L50" s="54">
        <v>36</v>
      </c>
    </row>
    <row r="51" spans="1:12" s="3" customFormat="1" ht="15">
      <c r="A51" s="54">
        <v>8</v>
      </c>
      <c r="B51" s="56" t="s">
        <v>282</v>
      </c>
      <c r="C51" s="54">
        <v>1995</v>
      </c>
      <c r="D51" s="54" t="s">
        <v>31</v>
      </c>
      <c r="E51" s="54">
        <v>53</v>
      </c>
      <c r="F51" s="55">
        <v>0.006402777777777778</v>
      </c>
      <c r="G51" s="54" t="s">
        <v>429</v>
      </c>
      <c r="H51" s="54">
        <v>69</v>
      </c>
      <c r="I51" s="55">
        <v>0.008263888888888888</v>
      </c>
      <c r="J51" s="55" t="s">
        <v>283</v>
      </c>
      <c r="K51" s="54">
        <v>8</v>
      </c>
      <c r="L51" s="54">
        <v>34</v>
      </c>
    </row>
    <row r="52" spans="1:12" s="3" customFormat="1" ht="15">
      <c r="A52" s="54">
        <v>9</v>
      </c>
      <c r="B52" s="56" t="s">
        <v>284</v>
      </c>
      <c r="C52" s="54">
        <v>1992</v>
      </c>
      <c r="D52" s="54" t="s">
        <v>31</v>
      </c>
      <c r="E52" s="54">
        <v>89</v>
      </c>
      <c r="F52" s="55">
        <v>0.006614583333333333</v>
      </c>
      <c r="G52" s="54" t="s">
        <v>433</v>
      </c>
      <c r="H52" s="54">
        <v>70</v>
      </c>
      <c r="I52" s="55">
        <v>0.008738425925925926</v>
      </c>
      <c r="J52" s="55" t="s">
        <v>285</v>
      </c>
      <c r="K52" s="54">
        <v>9</v>
      </c>
      <c r="L52" s="54">
        <v>32</v>
      </c>
    </row>
    <row r="53" ht="12.75">
      <c r="M53" s="26"/>
    </row>
    <row r="54" ht="12.75">
      <c r="M54" s="26"/>
    </row>
    <row r="55" spans="1:13" s="3" customFormat="1" ht="15">
      <c r="A55" s="238" t="s">
        <v>23</v>
      </c>
      <c r="B55" s="239"/>
      <c r="C55" s="239"/>
      <c r="D55" s="10"/>
      <c r="E55" s="9"/>
      <c r="F55" s="9"/>
      <c r="G55" s="9"/>
      <c r="H55" s="9"/>
      <c r="I55" s="9"/>
      <c r="J55" s="9"/>
      <c r="K55" s="9"/>
      <c r="L55" s="7"/>
      <c r="M55" s="18"/>
    </row>
    <row r="56" spans="1:12" s="58" customFormat="1" ht="51">
      <c r="A56" s="57" t="s">
        <v>3</v>
      </c>
      <c r="B56" s="57" t="s">
        <v>0</v>
      </c>
      <c r="C56" s="57" t="s">
        <v>1</v>
      </c>
      <c r="D56" s="57" t="s">
        <v>2</v>
      </c>
      <c r="E56" s="57" t="s">
        <v>245</v>
      </c>
      <c r="F56" s="57" t="s">
        <v>229</v>
      </c>
      <c r="G56" s="57" t="s">
        <v>228</v>
      </c>
      <c r="H56" s="57" t="s">
        <v>246</v>
      </c>
      <c r="I56" s="57" t="s">
        <v>227</v>
      </c>
      <c r="J56" s="57" t="s">
        <v>228</v>
      </c>
      <c r="K56" s="57" t="s">
        <v>230</v>
      </c>
      <c r="L56" s="57" t="s">
        <v>37</v>
      </c>
    </row>
    <row r="57" spans="1:12" s="3" customFormat="1" ht="15">
      <c r="A57" s="54">
        <v>1</v>
      </c>
      <c r="B57" s="56" t="s">
        <v>103</v>
      </c>
      <c r="C57" s="54">
        <v>1978</v>
      </c>
      <c r="D57" s="54" t="s">
        <v>31</v>
      </c>
      <c r="E57" s="54">
        <v>96</v>
      </c>
      <c r="F57" s="55">
        <v>0.00665162037037037</v>
      </c>
      <c r="G57" s="54" t="s">
        <v>437</v>
      </c>
      <c r="H57" s="54">
        <v>75</v>
      </c>
      <c r="I57" s="55">
        <v>0.006469907407407407</v>
      </c>
      <c r="J57" s="55">
        <v>0</v>
      </c>
      <c r="K57" s="54">
        <v>1</v>
      </c>
      <c r="L57" s="54">
        <v>60</v>
      </c>
    </row>
    <row r="58" spans="1:12" s="3" customFormat="1" ht="15">
      <c r="A58" s="54">
        <v>2</v>
      </c>
      <c r="B58" s="56" t="s">
        <v>105</v>
      </c>
      <c r="C58" s="54">
        <v>1983</v>
      </c>
      <c r="D58" s="54" t="s">
        <v>33</v>
      </c>
      <c r="E58" s="54">
        <v>91</v>
      </c>
      <c r="F58" s="55">
        <v>0.006640046296296297</v>
      </c>
      <c r="G58" s="54" t="s">
        <v>436</v>
      </c>
      <c r="H58" s="54">
        <v>74</v>
      </c>
      <c r="I58" s="55">
        <v>0.00650462962962963</v>
      </c>
      <c r="J58" s="55" t="s">
        <v>266</v>
      </c>
      <c r="K58" s="54">
        <v>2</v>
      </c>
      <c r="L58" s="54">
        <v>54</v>
      </c>
    </row>
    <row r="59" spans="1:12" s="3" customFormat="1" ht="15">
      <c r="A59" s="54">
        <v>3</v>
      </c>
      <c r="B59" s="56" t="s">
        <v>267</v>
      </c>
      <c r="C59" s="54">
        <v>1979</v>
      </c>
      <c r="D59" s="54" t="s">
        <v>31</v>
      </c>
      <c r="E59" s="54">
        <v>100</v>
      </c>
      <c r="F59" s="55">
        <v>0.006774305555555557</v>
      </c>
      <c r="G59" s="54" t="s">
        <v>442</v>
      </c>
      <c r="H59" s="54">
        <v>77</v>
      </c>
      <c r="I59" s="55">
        <v>0.0066782407407407415</v>
      </c>
      <c r="J59" s="55" t="s">
        <v>268</v>
      </c>
      <c r="K59" s="54">
        <v>3</v>
      </c>
      <c r="L59" s="54">
        <v>48</v>
      </c>
    </row>
    <row r="60" spans="1:12" s="3" customFormat="1" ht="15">
      <c r="A60" s="54">
        <v>4</v>
      </c>
      <c r="B60" s="56" t="s">
        <v>269</v>
      </c>
      <c r="C60" s="54">
        <v>1979</v>
      </c>
      <c r="D60" s="54" t="s">
        <v>31</v>
      </c>
      <c r="E60" s="54">
        <v>70</v>
      </c>
      <c r="F60" s="55">
        <v>0.006690972222222222</v>
      </c>
      <c r="G60" s="54" t="s">
        <v>441</v>
      </c>
      <c r="H60" s="54">
        <v>76</v>
      </c>
      <c r="I60" s="55">
        <v>0.007673611111111111</v>
      </c>
      <c r="J60" s="55" t="s">
        <v>270</v>
      </c>
      <c r="K60" s="54">
        <v>4</v>
      </c>
      <c r="L60" s="54">
        <v>43</v>
      </c>
    </row>
    <row r="61" s="9" customFormat="1" ht="15"/>
    <row r="62" spans="1:13" s="3" customFormat="1" ht="15">
      <c r="A62" s="2"/>
      <c r="B62" s="19"/>
      <c r="C62" s="16"/>
      <c r="D62" s="16"/>
      <c r="E62" s="16"/>
      <c r="F62" s="9"/>
      <c r="G62" s="9"/>
      <c r="H62" s="9"/>
      <c r="I62" s="9"/>
      <c r="J62" s="9"/>
      <c r="K62" s="9"/>
      <c r="L62" s="7"/>
      <c r="M62" s="18"/>
    </row>
    <row r="63" spans="1:13" s="3" customFormat="1" ht="15">
      <c r="A63" s="238" t="s">
        <v>24</v>
      </c>
      <c r="B63" s="239"/>
      <c r="C63" s="239"/>
      <c r="D63" s="10"/>
      <c r="M63" s="18"/>
    </row>
    <row r="64" spans="1:12" s="58" customFormat="1" ht="51">
      <c r="A64" s="57" t="s">
        <v>3</v>
      </c>
      <c r="B64" s="57" t="s">
        <v>0</v>
      </c>
      <c r="C64" s="57" t="s">
        <v>1</v>
      </c>
      <c r="D64" s="57" t="s">
        <v>2</v>
      </c>
      <c r="E64" s="57" t="s">
        <v>245</v>
      </c>
      <c r="F64" s="57" t="s">
        <v>229</v>
      </c>
      <c r="G64" s="57" t="s">
        <v>228</v>
      </c>
      <c r="H64" s="57" t="s">
        <v>246</v>
      </c>
      <c r="I64" s="57" t="s">
        <v>227</v>
      </c>
      <c r="J64" s="57" t="s">
        <v>228</v>
      </c>
      <c r="K64" s="57" t="s">
        <v>230</v>
      </c>
      <c r="L64" s="57" t="s">
        <v>37</v>
      </c>
    </row>
    <row r="65" spans="1:12" s="3" customFormat="1" ht="15">
      <c r="A65" s="54">
        <v>1</v>
      </c>
      <c r="B65" s="56" t="s">
        <v>102</v>
      </c>
      <c r="C65" s="54">
        <v>1974</v>
      </c>
      <c r="D65" s="54" t="s">
        <v>31</v>
      </c>
      <c r="E65" s="54">
        <v>64</v>
      </c>
      <c r="F65" s="55">
        <v>0.005921296296296297</v>
      </c>
      <c r="G65" s="54" t="s">
        <v>417</v>
      </c>
      <c r="H65" s="54">
        <v>78</v>
      </c>
      <c r="I65" s="55">
        <v>0.006087962962962964</v>
      </c>
      <c r="J65" s="55">
        <v>0</v>
      </c>
      <c r="K65" s="54">
        <v>1</v>
      </c>
      <c r="L65" s="54">
        <v>60</v>
      </c>
    </row>
    <row r="66" spans="1:12" s="3" customFormat="1" ht="15">
      <c r="A66" s="54">
        <v>2</v>
      </c>
      <c r="B66" s="56" t="s">
        <v>104</v>
      </c>
      <c r="C66" s="54">
        <v>1974</v>
      </c>
      <c r="D66" s="54" t="s">
        <v>31</v>
      </c>
      <c r="E66" s="54">
        <v>42</v>
      </c>
      <c r="F66" s="55">
        <v>0.006050925925925926</v>
      </c>
      <c r="G66" s="54" t="s">
        <v>421</v>
      </c>
      <c r="H66" s="54">
        <v>79</v>
      </c>
      <c r="I66" s="55">
        <v>0.0066782407407407415</v>
      </c>
      <c r="J66" s="55" t="s">
        <v>253</v>
      </c>
      <c r="K66" s="54">
        <v>2</v>
      </c>
      <c r="L66" s="54">
        <v>54</v>
      </c>
    </row>
    <row r="67" spans="1:12" s="3" customFormat="1" ht="15">
      <c r="A67" s="54">
        <v>3</v>
      </c>
      <c r="B67" s="56" t="s">
        <v>113</v>
      </c>
      <c r="C67" s="54">
        <v>1973</v>
      </c>
      <c r="D67" s="54" t="s">
        <v>265</v>
      </c>
      <c r="E67" s="54">
        <v>50</v>
      </c>
      <c r="F67" s="55">
        <v>0.006108796296296296</v>
      </c>
      <c r="G67" s="54" t="s">
        <v>423</v>
      </c>
      <c r="H67" s="54">
        <v>80</v>
      </c>
      <c r="I67" s="55">
        <v>0.006701388888888889</v>
      </c>
      <c r="J67" s="55" t="s">
        <v>254</v>
      </c>
      <c r="K67" s="54">
        <v>3</v>
      </c>
      <c r="L67" s="54">
        <v>48</v>
      </c>
    </row>
    <row r="68" spans="1:12" s="3" customFormat="1" ht="15">
      <c r="A68" s="54">
        <v>4</v>
      </c>
      <c r="B68" s="56" t="s">
        <v>102</v>
      </c>
      <c r="C68" s="54">
        <v>1969</v>
      </c>
      <c r="D68" s="54" t="s">
        <v>33</v>
      </c>
      <c r="E68" s="54">
        <v>36</v>
      </c>
      <c r="F68" s="55">
        <v>0.006363425925925926</v>
      </c>
      <c r="G68" s="54" t="s">
        <v>427</v>
      </c>
      <c r="H68" s="54">
        <v>81</v>
      </c>
      <c r="I68" s="55">
        <v>0.0067476851851851856</v>
      </c>
      <c r="J68" s="55" t="s">
        <v>255</v>
      </c>
      <c r="K68" s="54">
        <v>4</v>
      </c>
      <c r="L68" s="54">
        <v>43</v>
      </c>
    </row>
    <row r="69" spans="1:12" s="3" customFormat="1" ht="15">
      <c r="A69" s="54">
        <v>5</v>
      </c>
      <c r="B69" s="56" t="s">
        <v>108</v>
      </c>
      <c r="C69" s="54">
        <v>1974</v>
      </c>
      <c r="D69" s="54" t="s">
        <v>31</v>
      </c>
      <c r="E69" s="54">
        <v>65</v>
      </c>
      <c r="F69" s="55">
        <v>0.006516203703703704</v>
      </c>
      <c r="G69" s="54" t="s">
        <v>389</v>
      </c>
      <c r="H69" s="54">
        <v>82</v>
      </c>
      <c r="I69" s="55">
        <v>0.00755787037037037</v>
      </c>
      <c r="J69" s="55" t="s">
        <v>256</v>
      </c>
      <c r="K69" s="54">
        <v>5</v>
      </c>
      <c r="L69" s="54">
        <v>40</v>
      </c>
    </row>
    <row r="70" spans="1:12" s="3" customFormat="1" ht="15">
      <c r="A70" s="54">
        <v>6</v>
      </c>
      <c r="B70" s="56" t="s">
        <v>114</v>
      </c>
      <c r="C70" s="54">
        <v>1973</v>
      </c>
      <c r="D70" s="54" t="s">
        <v>233</v>
      </c>
      <c r="E70" s="54">
        <v>59</v>
      </c>
      <c r="F70" s="55">
        <v>0.006681712962962962</v>
      </c>
      <c r="G70" s="54" t="s">
        <v>440</v>
      </c>
      <c r="H70" s="54">
        <v>84</v>
      </c>
      <c r="I70" s="55">
        <v>0.007592592592592593</v>
      </c>
      <c r="J70" s="55" t="s">
        <v>257</v>
      </c>
      <c r="K70" s="54">
        <v>6</v>
      </c>
      <c r="L70" s="54">
        <v>38</v>
      </c>
    </row>
    <row r="71" spans="1:12" s="3" customFormat="1" ht="15">
      <c r="A71" s="54">
        <v>7</v>
      </c>
      <c r="B71" s="56" t="s">
        <v>258</v>
      </c>
      <c r="C71" s="54">
        <v>1973</v>
      </c>
      <c r="D71" s="54" t="s">
        <v>31</v>
      </c>
      <c r="E71" s="54">
        <v>81</v>
      </c>
      <c r="F71" s="55">
        <v>0.006540509259259259</v>
      </c>
      <c r="G71" s="54" t="s">
        <v>431</v>
      </c>
      <c r="H71" s="54">
        <v>83</v>
      </c>
      <c r="I71" s="55">
        <v>0.007905092592592592</v>
      </c>
      <c r="J71" s="55" t="s">
        <v>259</v>
      </c>
      <c r="K71" s="54">
        <v>7</v>
      </c>
      <c r="L71" s="54">
        <v>36</v>
      </c>
    </row>
    <row r="72" spans="1:12" s="3" customFormat="1" ht="15">
      <c r="A72" s="54">
        <v>8</v>
      </c>
      <c r="B72" s="56" t="s">
        <v>260</v>
      </c>
      <c r="C72" s="54">
        <v>1968</v>
      </c>
      <c r="D72" s="54" t="s">
        <v>233</v>
      </c>
      <c r="E72" s="54">
        <v>90</v>
      </c>
      <c r="F72" s="55">
        <v>0.006966435185185186</v>
      </c>
      <c r="G72" s="54" t="s">
        <v>448</v>
      </c>
      <c r="H72" s="54">
        <v>85</v>
      </c>
      <c r="I72" s="55">
        <v>0.008101851851851851</v>
      </c>
      <c r="J72" s="55" t="s">
        <v>261</v>
      </c>
      <c r="K72" s="54">
        <v>8</v>
      </c>
      <c r="L72" s="54">
        <v>34</v>
      </c>
    </row>
    <row r="73" spans="1:12" s="3" customFormat="1" ht="15">
      <c r="A73" s="54">
        <v>9</v>
      </c>
      <c r="B73" s="56" t="s">
        <v>262</v>
      </c>
      <c r="C73" s="54">
        <v>1965</v>
      </c>
      <c r="D73" s="54" t="s">
        <v>33</v>
      </c>
      <c r="E73" s="54">
        <v>102</v>
      </c>
      <c r="F73" s="55">
        <v>0.0077002314814814815</v>
      </c>
      <c r="G73" s="54" t="s">
        <v>405</v>
      </c>
      <c r="H73" s="54">
        <v>87</v>
      </c>
      <c r="I73" s="55">
        <v>0.008564814814814815</v>
      </c>
      <c r="J73" s="55" t="s">
        <v>237</v>
      </c>
      <c r="K73" s="54">
        <v>9</v>
      </c>
      <c r="L73" s="54">
        <v>32</v>
      </c>
    </row>
    <row r="74" spans="1:12" s="3" customFormat="1" ht="15">
      <c r="A74" s="54">
        <v>10</v>
      </c>
      <c r="B74" s="56" t="s">
        <v>263</v>
      </c>
      <c r="C74" s="54">
        <v>1971</v>
      </c>
      <c r="D74" s="54" t="s">
        <v>31</v>
      </c>
      <c r="E74" s="54">
        <v>40</v>
      </c>
      <c r="F74" s="55">
        <v>0.006989583333333333</v>
      </c>
      <c r="G74" s="54" t="s">
        <v>449</v>
      </c>
      <c r="H74" s="54">
        <v>86</v>
      </c>
      <c r="I74" s="55">
        <v>0.008611111111111111</v>
      </c>
      <c r="J74" s="55" t="s">
        <v>264</v>
      </c>
      <c r="K74" s="54">
        <v>10</v>
      </c>
      <c r="L74" s="54">
        <v>31</v>
      </c>
    </row>
    <row r="75" spans="1:12" s="18" customFormat="1" ht="15">
      <c r="A75" s="20"/>
      <c r="B75" s="21"/>
      <c r="C75" s="22"/>
      <c r="D75" s="22"/>
      <c r="E75" s="22"/>
      <c r="F75" s="23"/>
      <c r="G75" s="23"/>
      <c r="H75" s="23"/>
      <c r="I75" s="23"/>
      <c r="J75" s="23"/>
      <c r="K75" s="23"/>
      <c r="L75" s="25"/>
    </row>
    <row r="76" spans="1:13" s="3" customFormat="1" ht="15">
      <c r="A76" s="238" t="s">
        <v>25</v>
      </c>
      <c r="B76" s="239"/>
      <c r="C76" s="239"/>
      <c r="D76" s="10"/>
      <c r="M76" s="18"/>
    </row>
    <row r="77" spans="1:12" s="58" customFormat="1" ht="51">
      <c r="A77" s="57" t="s">
        <v>3</v>
      </c>
      <c r="B77" s="57" t="s">
        <v>0</v>
      </c>
      <c r="C77" s="57" t="s">
        <v>1</v>
      </c>
      <c r="D77" s="57" t="s">
        <v>2</v>
      </c>
      <c r="E77" s="57" t="s">
        <v>245</v>
      </c>
      <c r="F77" s="57" t="s">
        <v>229</v>
      </c>
      <c r="G77" s="57" t="s">
        <v>228</v>
      </c>
      <c r="H77" s="57" t="s">
        <v>246</v>
      </c>
      <c r="I77" s="57" t="s">
        <v>227</v>
      </c>
      <c r="J77" s="57" t="s">
        <v>228</v>
      </c>
      <c r="K77" s="57" t="s">
        <v>230</v>
      </c>
      <c r="L77" s="57" t="s">
        <v>37</v>
      </c>
    </row>
    <row r="78" spans="1:12" s="3" customFormat="1" ht="15">
      <c r="A78" s="54">
        <v>1</v>
      </c>
      <c r="B78" s="56" t="s">
        <v>247</v>
      </c>
      <c r="C78" s="54">
        <v>1961</v>
      </c>
      <c r="D78" s="54" t="s">
        <v>35</v>
      </c>
      <c r="E78" s="54">
        <v>58</v>
      </c>
      <c r="F78" s="55">
        <v>0.006618055555555555</v>
      </c>
      <c r="G78" s="54" t="s">
        <v>434</v>
      </c>
      <c r="H78" s="54">
        <v>88</v>
      </c>
      <c r="I78" s="55">
        <v>0.006689814814814814</v>
      </c>
      <c r="J78" s="55">
        <v>0</v>
      </c>
      <c r="K78" s="54">
        <v>1</v>
      </c>
      <c r="L78" s="54">
        <v>60</v>
      </c>
    </row>
    <row r="79" spans="1:12" s="3" customFormat="1" ht="15">
      <c r="A79" s="54">
        <v>2</v>
      </c>
      <c r="B79" s="56" t="s">
        <v>118</v>
      </c>
      <c r="C79" s="54">
        <v>1960</v>
      </c>
      <c r="D79" s="54" t="s">
        <v>31</v>
      </c>
      <c r="E79" s="54">
        <v>99</v>
      </c>
      <c r="F79" s="55">
        <v>0.007332175925925926</v>
      </c>
      <c r="G79" s="54" t="s">
        <v>398</v>
      </c>
      <c r="H79" s="54">
        <v>89</v>
      </c>
      <c r="I79" s="55">
        <v>0.007986111111111112</v>
      </c>
      <c r="J79" s="55" t="s">
        <v>248</v>
      </c>
      <c r="K79" s="54">
        <v>2</v>
      </c>
      <c r="L79" s="54">
        <v>54</v>
      </c>
    </row>
    <row r="80" spans="1:12" s="3" customFormat="1" ht="15">
      <c r="A80" s="54">
        <v>3</v>
      </c>
      <c r="B80" s="56" t="s">
        <v>119</v>
      </c>
      <c r="C80" s="54">
        <v>1957</v>
      </c>
      <c r="D80" s="54" t="s">
        <v>31</v>
      </c>
      <c r="E80" s="54">
        <v>55</v>
      </c>
      <c r="F80" s="55">
        <v>0.00757175925925926</v>
      </c>
      <c r="G80" s="54" t="s">
        <v>401</v>
      </c>
      <c r="H80" s="54">
        <v>90</v>
      </c>
      <c r="I80" s="55">
        <v>0.00806712962962963</v>
      </c>
      <c r="J80" s="55" t="s">
        <v>249</v>
      </c>
      <c r="K80" s="54">
        <v>3</v>
      </c>
      <c r="L80" s="54">
        <v>48</v>
      </c>
    </row>
    <row r="81" spans="1:12" s="3" customFormat="1" ht="15">
      <c r="A81" s="54">
        <v>4</v>
      </c>
      <c r="B81" s="56" t="s">
        <v>125</v>
      </c>
      <c r="C81" s="54">
        <v>1957</v>
      </c>
      <c r="D81" s="54" t="s">
        <v>243</v>
      </c>
      <c r="E81" s="54">
        <v>56</v>
      </c>
      <c r="F81" s="55">
        <v>0.00829050925925926</v>
      </c>
      <c r="G81" s="54" t="s">
        <v>408</v>
      </c>
      <c r="H81" s="54">
        <v>91</v>
      </c>
      <c r="I81" s="55">
        <v>0.009282407407407408</v>
      </c>
      <c r="J81" s="55" t="s">
        <v>250</v>
      </c>
      <c r="K81" s="54">
        <v>4</v>
      </c>
      <c r="L81" s="54">
        <v>43</v>
      </c>
    </row>
    <row r="82" spans="1:12" s="3" customFormat="1" ht="15">
      <c r="A82" s="54">
        <v>5</v>
      </c>
      <c r="B82" s="56" t="s">
        <v>120</v>
      </c>
      <c r="C82" s="54">
        <v>1963</v>
      </c>
      <c r="D82" s="54" t="s">
        <v>251</v>
      </c>
      <c r="E82" s="54">
        <v>82</v>
      </c>
      <c r="F82" s="55">
        <v>0.008646990740740742</v>
      </c>
      <c r="G82" s="54" t="s">
        <v>411</v>
      </c>
      <c r="H82" s="54">
        <v>92</v>
      </c>
      <c r="I82" s="55">
        <v>0.00986111111111111</v>
      </c>
      <c r="J82" s="55" t="s">
        <v>252</v>
      </c>
      <c r="K82" s="54">
        <v>5</v>
      </c>
      <c r="L82" s="54">
        <v>40</v>
      </c>
    </row>
    <row r="83" spans="4:13" s="3" customFormat="1" ht="15">
      <c r="D83" s="10"/>
      <c r="M83" s="18"/>
    </row>
    <row r="84" spans="1:13" s="3" customFormat="1" ht="15" customHeight="1">
      <c r="A84" s="219" t="s">
        <v>178</v>
      </c>
      <c r="B84" s="219"/>
      <c r="C84" s="219"/>
      <c r="D84" s="10"/>
      <c r="M84" s="18"/>
    </row>
    <row r="85" spans="1:12" s="58" customFormat="1" ht="51">
      <c r="A85" s="57" t="s">
        <v>3</v>
      </c>
      <c r="B85" s="57" t="s">
        <v>0</v>
      </c>
      <c r="C85" s="57" t="s">
        <v>1</v>
      </c>
      <c r="D85" s="57" t="s">
        <v>2</v>
      </c>
      <c r="E85" s="57" t="s">
        <v>245</v>
      </c>
      <c r="F85" s="57" t="s">
        <v>229</v>
      </c>
      <c r="G85" s="57" t="s">
        <v>228</v>
      </c>
      <c r="H85" s="57" t="s">
        <v>246</v>
      </c>
      <c r="I85" s="57" t="s">
        <v>227</v>
      </c>
      <c r="J85" s="57" t="s">
        <v>228</v>
      </c>
      <c r="K85" s="57" t="s">
        <v>230</v>
      </c>
      <c r="L85" s="57" t="s">
        <v>37</v>
      </c>
    </row>
    <row r="86" spans="1:12" s="3" customFormat="1" ht="15">
      <c r="A86" s="54">
        <v>1</v>
      </c>
      <c r="B86" s="56" t="s">
        <v>231</v>
      </c>
      <c r="C86" s="54">
        <v>1953</v>
      </c>
      <c r="D86" s="54" t="s">
        <v>33</v>
      </c>
      <c r="E86" s="54">
        <v>80</v>
      </c>
      <c r="F86" s="55">
        <v>0.006314814814814815</v>
      </c>
      <c r="G86" s="54" t="s">
        <v>426</v>
      </c>
      <c r="H86" s="54">
        <v>93</v>
      </c>
      <c r="I86" s="55">
        <v>0.0061574074074074074</v>
      </c>
      <c r="J86" s="55">
        <v>0</v>
      </c>
      <c r="K86" s="54">
        <v>1</v>
      </c>
      <c r="L86" s="54">
        <v>60</v>
      </c>
    </row>
    <row r="87" spans="1:12" s="3" customFormat="1" ht="15">
      <c r="A87" s="54">
        <v>2</v>
      </c>
      <c r="B87" s="56" t="s">
        <v>232</v>
      </c>
      <c r="C87" s="54">
        <v>1953</v>
      </c>
      <c r="D87" s="54" t="s">
        <v>233</v>
      </c>
      <c r="E87" s="54">
        <v>76</v>
      </c>
      <c r="F87" s="55">
        <v>0.006813657407407408</v>
      </c>
      <c r="G87" s="54" t="s">
        <v>443</v>
      </c>
      <c r="H87" s="54">
        <v>94</v>
      </c>
      <c r="I87" s="55">
        <v>0.007222222222222223</v>
      </c>
      <c r="J87" s="55" t="s">
        <v>234</v>
      </c>
      <c r="K87" s="54">
        <v>2</v>
      </c>
      <c r="L87" s="54">
        <v>54</v>
      </c>
    </row>
    <row r="88" spans="1:12" s="3" customFormat="1" ht="15">
      <c r="A88" s="54">
        <v>3</v>
      </c>
      <c r="B88" s="56" t="s">
        <v>117</v>
      </c>
      <c r="C88" s="54">
        <v>1954</v>
      </c>
      <c r="D88" s="54" t="s">
        <v>31</v>
      </c>
      <c r="E88" s="54">
        <v>44</v>
      </c>
      <c r="F88" s="55">
        <v>0.006950231481481481</v>
      </c>
      <c r="G88" s="54" t="s">
        <v>447</v>
      </c>
      <c r="H88" s="54">
        <v>95</v>
      </c>
      <c r="I88" s="55">
        <v>0.007650462962962963</v>
      </c>
      <c r="J88" s="55" t="s">
        <v>235</v>
      </c>
      <c r="K88" s="54">
        <v>3</v>
      </c>
      <c r="L88" s="54">
        <v>48</v>
      </c>
    </row>
    <row r="89" spans="1:12" s="3" customFormat="1" ht="15">
      <c r="A89" s="54">
        <v>4</v>
      </c>
      <c r="B89" s="56" t="s">
        <v>236</v>
      </c>
      <c r="C89" s="54">
        <v>1949</v>
      </c>
      <c r="D89" s="54" t="s">
        <v>233</v>
      </c>
      <c r="E89" s="54">
        <v>41</v>
      </c>
      <c r="F89" s="55">
        <v>0.007523148148148148</v>
      </c>
      <c r="G89" s="54" t="s">
        <v>400</v>
      </c>
      <c r="H89" s="54">
        <v>96</v>
      </c>
      <c r="I89" s="55">
        <v>0.00863425925925926</v>
      </c>
      <c r="J89" s="55" t="s">
        <v>237</v>
      </c>
      <c r="K89" s="54">
        <v>4</v>
      </c>
      <c r="L89" s="54">
        <v>43</v>
      </c>
    </row>
    <row r="90" spans="1:12" s="3" customFormat="1" ht="15">
      <c r="A90" s="54">
        <v>5</v>
      </c>
      <c r="B90" s="56" t="s">
        <v>122</v>
      </c>
      <c r="C90" s="54">
        <v>1954</v>
      </c>
      <c r="D90" s="54" t="s">
        <v>35</v>
      </c>
      <c r="E90" s="54">
        <v>101</v>
      </c>
      <c r="F90" s="55">
        <v>0.007711805555555556</v>
      </c>
      <c r="G90" s="54" t="s">
        <v>301</v>
      </c>
      <c r="H90" s="54">
        <v>98</v>
      </c>
      <c r="I90" s="55">
        <v>0.00866898148148148</v>
      </c>
      <c r="J90" s="55" t="s">
        <v>238</v>
      </c>
      <c r="K90" s="54">
        <v>5</v>
      </c>
      <c r="L90" s="54">
        <v>40</v>
      </c>
    </row>
    <row r="91" spans="1:12" s="3" customFormat="1" ht="15">
      <c r="A91" s="54">
        <v>6</v>
      </c>
      <c r="B91" s="56" t="s">
        <v>127</v>
      </c>
      <c r="C91" s="54">
        <v>1950</v>
      </c>
      <c r="D91" s="54" t="s">
        <v>31</v>
      </c>
      <c r="E91" s="54">
        <v>83</v>
      </c>
      <c r="F91" s="55">
        <v>0.007663194444444445</v>
      </c>
      <c r="G91" s="54" t="s">
        <v>404</v>
      </c>
      <c r="H91" s="54">
        <v>97</v>
      </c>
      <c r="I91" s="55">
        <v>0.008900462962962962</v>
      </c>
      <c r="J91" s="55" t="s">
        <v>239</v>
      </c>
      <c r="K91" s="54">
        <v>6</v>
      </c>
      <c r="L91" s="54">
        <v>38</v>
      </c>
    </row>
    <row r="92" spans="1:12" s="3" customFormat="1" ht="15">
      <c r="A92" s="54">
        <v>7</v>
      </c>
      <c r="B92" s="56" t="s">
        <v>240</v>
      </c>
      <c r="C92" s="54">
        <v>1953</v>
      </c>
      <c r="D92" s="54" t="s">
        <v>233</v>
      </c>
      <c r="E92" s="54">
        <v>72</v>
      </c>
      <c r="F92" s="55">
        <v>0.009512731481481481</v>
      </c>
      <c r="G92" s="54" t="s">
        <v>412</v>
      </c>
      <c r="H92" s="54">
        <v>99</v>
      </c>
      <c r="I92" s="55">
        <v>0.011145833333333334</v>
      </c>
      <c r="J92" s="55" t="s">
        <v>241</v>
      </c>
      <c r="K92" s="54">
        <v>7</v>
      </c>
      <c r="L92" s="54">
        <v>36</v>
      </c>
    </row>
    <row r="93" spans="1:12" s="3" customFormat="1" ht="15">
      <c r="A93" s="54">
        <v>8</v>
      </c>
      <c r="B93" s="56" t="s">
        <v>242</v>
      </c>
      <c r="C93" s="54">
        <v>1927</v>
      </c>
      <c r="D93" s="54" t="s">
        <v>243</v>
      </c>
      <c r="E93" s="54">
        <v>74</v>
      </c>
      <c r="F93" s="55">
        <v>0.01283101851851852</v>
      </c>
      <c r="G93" s="54" t="s">
        <v>413</v>
      </c>
      <c r="H93" s="54">
        <v>100</v>
      </c>
      <c r="I93" s="55">
        <v>0.018194444444444444</v>
      </c>
      <c r="J93" s="55" t="s">
        <v>244</v>
      </c>
      <c r="K93" s="54">
        <v>8</v>
      </c>
      <c r="L93" s="54">
        <v>34</v>
      </c>
    </row>
    <row r="94" spans="1:12" s="3" customFormat="1" ht="15">
      <c r="A94" s="44"/>
      <c r="B94" s="50"/>
      <c r="C94" s="50"/>
      <c r="D94" s="50"/>
      <c r="H94" s="51"/>
      <c r="I94" s="52"/>
      <c r="J94" s="53"/>
      <c r="K94" s="44"/>
      <c r="L94" s="44"/>
    </row>
    <row r="96" spans="2:8" ht="12.75" customHeight="1">
      <c r="B96" s="15" t="s">
        <v>5</v>
      </c>
      <c r="E96" s="243" t="s">
        <v>458</v>
      </c>
      <c r="F96" s="244"/>
      <c r="G96" s="244"/>
      <c r="H96" s="244"/>
    </row>
    <row r="97" spans="5:8" ht="12.75">
      <c r="E97" s="242" t="s">
        <v>332</v>
      </c>
      <c r="F97" s="252"/>
      <c r="G97" s="252"/>
      <c r="H97" s="252"/>
    </row>
    <row r="98" ht="12.75">
      <c r="H98" s="49"/>
    </row>
    <row r="99" spans="1:7" s="3" customFormat="1" ht="15" customHeight="1">
      <c r="A99" s="238" t="s">
        <v>20</v>
      </c>
      <c r="B99" s="239"/>
      <c r="C99" s="239"/>
      <c r="D99" s="10"/>
      <c r="E99" s="4"/>
      <c r="F99" s="4"/>
      <c r="G99" s="4"/>
    </row>
    <row r="100" spans="1:12" s="58" customFormat="1" ht="51">
      <c r="A100" s="57" t="s">
        <v>3</v>
      </c>
      <c r="B100" s="57" t="s">
        <v>0</v>
      </c>
      <c r="C100" s="57" t="s">
        <v>1</v>
      </c>
      <c r="D100" s="57" t="s">
        <v>2</v>
      </c>
      <c r="E100" s="57" t="s">
        <v>245</v>
      </c>
      <c r="F100" s="57" t="s">
        <v>459</v>
      </c>
      <c r="G100" s="57" t="s">
        <v>228</v>
      </c>
      <c r="H100" s="57" t="s">
        <v>246</v>
      </c>
      <c r="I100" s="57" t="s">
        <v>460</v>
      </c>
      <c r="J100" s="57" t="s">
        <v>228</v>
      </c>
      <c r="K100" s="57" t="s">
        <v>230</v>
      </c>
      <c r="L100" s="57" t="s">
        <v>37</v>
      </c>
    </row>
    <row r="101" spans="1:12" s="3" customFormat="1" ht="24">
      <c r="A101" s="54">
        <v>1</v>
      </c>
      <c r="B101" s="56" t="s">
        <v>130</v>
      </c>
      <c r="C101" s="54">
        <v>1999</v>
      </c>
      <c r="D101" s="54" t="s">
        <v>287</v>
      </c>
      <c r="E101" s="54">
        <v>4</v>
      </c>
      <c r="F101" s="55">
        <v>0.004916666666666667</v>
      </c>
      <c r="G101" s="54" t="s">
        <v>372</v>
      </c>
      <c r="H101" s="54">
        <v>1</v>
      </c>
      <c r="I101" s="55">
        <v>0.005046296296296296</v>
      </c>
      <c r="J101" s="55">
        <v>0</v>
      </c>
      <c r="K101" s="54">
        <v>1</v>
      </c>
      <c r="L101" s="54">
        <v>60</v>
      </c>
    </row>
    <row r="102" spans="1:12" s="3" customFormat="1" ht="24">
      <c r="A102" s="54">
        <v>2</v>
      </c>
      <c r="B102" s="56" t="s">
        <v>133</v>
      </c>
      <c r="C102" s="54">
        <v>1999</v>
      </c>
      <c r="D102" s="54" t="s">
        <v>287</v>
      </c>
      <c r="E102" s="54">
        <v>24</v>
      </c>
      <c r="F102" s="55">
        <v>0.005209490740740741</v>
      </c>
      <c r="G102" s="54" t="s">
        <v>376</v>
      </c>
      <c r="H102" s="54">
        <v>2</v>
      </c>
      <c r="I102" s="55">
        <v>0.005891203703703703</v>
      </c>
      <c r="J102" s="55" t="s">
        <v>333</v>
      </c>
      <c r="K102" s="54">
        <v>2</v>
      </c>
      <c r="L102" s="54">
        <v>54</v>
      </c>
    </row>
    <row r="103" spans="1:12" s="3" customFormat="1" ht="24">
      <c r="A103" s="54">
        <v>3</v>
      </c>
      <c r="B103" s="56" t="s">
        <v>334</v>
      </c>
      <c r="C103" s="54">
        <v>1999</v>
      </c>
      <c r="D103" s="54" t="s">
        <v>287</v>
      </c>
      <c r="E103" s="54">
        <v>16</v>
      </c>
      <c r="F103" s="55">
        <v>0.005412037037037037</v>
      </c>
      <c r="G103" s="54" t="s">
        <v>383</v>
      </c>
      <c r="H103" s="54">
        <v>3</v>
      </c>
      <c r="I103" s="55">
        <v>0.006053240740740741</v>
      </c>
      <c r="J103" s="55" t="s">
        <v>335</v>
      </c>
      <c r="K103" s="54">
        <v>3</v>
      </c>
      <c r="L103" s="54">
        <v>48</v>
      </c>
    </row>
    <row r="104" spans="1:12" s="3" customFormat="1" ht="15">
      <c r="A104" s="54">
        <v>4</v>
      </c>
      <c r="B104" s="56" t="s">
        <v>336</v>
      </c>
      <c r="C104" s="54">
        <v>1999</v>
      </c>
      <c r="D104" s="54" t="s">
        <v>243</v>
      </c>
      <c r="E104" s="54">
        <v>7</v>
      </c>
      <c r="F104" s="55">
        <v>0.006458333333333333</v>
      </c>
      <c r="G104" s="54" t="s">
        <v>391</v>
      </c>
      <c r="H104" s="54">
        <v>4</v>
      </c>
      <c r="I104" s="55">
        <v>0.008611111111111111</v>
      </c>
      <c r="J104" s="55" t="s">
        <v>337</v>
      </c>
      <c r="K104" s="54">
        <v>4</v>
      </c>
      <c r="L104" s="54">
        <v>43</v>
      </c>
    </row>
    <row r="105" spans="1:12" s="3" customFormat="1" ht="15">
      <c r="A105" s="54">
        <v>5</v>
      </c>
      <c r="B105" s="56" t="s">
        <v>187</v>
      </c>
      <c r="C105" s="54">
        <v>2000</v>
      </c>
      <c r="D105" s="54" t="s">
        <v>273</v>
      </c>
      <c r="E105" s="54">
        <v>29</v>
      </c>
      <c r="F105" s="55">
        <v>0.007060185185185184</v>
      </c>
      <c r="G105" s="54" t="s">
        <v>394</v>
      </c>
      <c r="H105" s="54">
        <v>5</v>
      </c>
      <c r="I105" s="55">
        <v>0.008877314814814815</v>
      </c>
      <c r="J105" s="55" t="s">
        <v>338</v>
      </c>
      <c r="K105" s="54">
        <v>5</v>
      </c>
      <c r="L105" s="54">
        <v>40</v>
      </c>
    </row>
    <row r="106" spans="1:12" s="3" customFormat="1" ht="15">
      <c r="A106" s="54">
        <v>6</v>
      </c>
      <c r="B106" s="56" t="s">
        <v>339</v>
      </c>
      <c r="C106" s="54">
        <v>1999</v>
      </c>
      <c r="D106" s="54" t="s">
        <v>243</v>
      </c>
      <c r="E106" s="54">
        <v>19</v>
      </c>
      <c r="F106" s="55">
        <v>0.00928125</v>
      </c>
      <c r="G106" s="54" t="s">
        <v>397</v>
      </c>
      <c r="H106" s="54">
        <v>6</v>
      </c>
      <c r="I106" s="55">
        <v>0.012152777777777778</v>
      </c>
      <c r="J106" s="55" t="s">
        <v>340</v>
      </c>
      <c r="K106" s="54">
        <v>6</v>
      </c>
      <c r="L106" s="54">
        <v>38</v>
      </c>
    </row>
    <row r="107" spans="1:9" s="3" customFormat="1" ht="15">
      <c r="A107" s="40"/>
      <c r="B107" s="41"/>
      <c r="C107" s="43"/>
      <c r="D107" s="42"/>
      <c r="E107" s="45"/>
      <c r="F107" s="43"/>
      <c r="G107" s="42"/>
      <c r="H107" s="44"/>
      <c r="I107" s="44"/>
    </row>
    <row r="108" spans="1:13" s="3" customFormat="1" ht="15">
      <c r="A108" s="238" t="s">
        <v>21</v>
      </c>
      <c r="B108" s="239"/>
      <c r="C108" s="239"/>
      <c r="D108" s="10"/>
      <c r="E108" s="4"/>
      <c r="F108" s="4"/>
      <c r="G108" s="4"/>
      <c r="H108" s="4"/>
      <c r="I108" s="4"/>
      <c r="J108" s="4"/>
      <c r="K108" s="4"/>
      <c r="L108" s="4"/>
      <c r="M108" s="18"/>
    </row>
    <row r="109" spans="1:12" s="58" customFormat="1" ht="51">
      <c r="A109" s="57" t="s">
        <v>3</v>
      </c>
      <c r="B109" s="57" t="s">
        <v>0</v>
      </c>
      <c r="C109" s="57" t="s">
        <v>1</v>
      </c>
      <c r="D109" s="57" t="s">
        <v>2</v>
      </c>
      <c r="E109" s="57" t="s">
        <v>245</v>
      </c>
      <c r="F109" s="57" t="s">
        <v>459</v>
      </c>
      <c r="G109" s="57" t="s">
        <v>228</v>
      </c>
      <c r="H109" s="57" t="s">
        <v>246</v>
      </c>
      <c r="I109" s="57" t="s">
        <v>460</v>
      </c>
      <c r="J109" s="57" t="s">
        <v>228</v>
      </c>
      <c r="K109" s="57" t="s">
        <v>230</v>
      </c>
      <c r="L109" s="57" t="s">
        <v>37</v>
      </c>
    </row>
    <row r="110" spans="1:12" s="3" customFormat="1" ht="24">
      <c r="A110" s="54">
        <v>1</v>
      </c>
      <c r="B110" s="56" t="s">
        <v>341</v>
      </c>
      <c r="C110" s="54">
        <v>1998</v>
      </c>
      <c r="D110" s="54" t="s">
        <v>287</v>
      </c>
      <c r="E110" s="54">
        <v>1</v>
      </c>
      <c r="F110" s="55">
        <v>0.004818287037037037</v>
      </c>
      <c r="G110" s="54" t="s">
        <v>368</v>
      </c>
      <c r="H110" s="54">
        <v>7</v>
      </c>
      <c r="I110" s="55">
        <v>0.0051967592592592595</v>
      </c>
      <c r="J110" s="55">
        <v>0</v>
      </c>
      <c r="K110" s="54">
        <v>1</v>
      </c>
      <c r="L110" s="54">
        <v>60</v>
      </c>
    </row>
    <row r="111" spans="1:12" s="3" customFormat="1" ht="24">
      <c r="A111" s="54">
        <v>2</v>
      </c>
      <c r="B111" s="56" t="s">
        <v>132</v>
      </c>
      <c r="C111" s="54">
        <v>1998</v>
      </c>
      <c r="D111" s="54" t="s">
        <v>287</v>
      </c>
      <c r="E111" s="54">
        <v>22</v>
      </c>
      <c r="F111" s="55">
        <v>0.004914351851851851</v>
      </c>
      <c r="G111" s="54" t="s">
        <v>371</v>
      </c>
      <c r="H111" s="54">
        <v>10</v>
      </c>
      <c r="I111" s="55">
        <v>0.005208333333333333</v>
      </c>
      <c r="J111" s="55" t="s">
        <v>342</v>
      </c>
      <c r="K111" s="54">
        <v>2</v>
      </c>
      <c r="L111" s="54">
        <v>54</v>
      </c>
    </row>
    <row r="112" spans="1:12" s="3" customFormat="1" ht="15">
      <c r="A112" s="54">
        <v>3</v>
      </c>
      <c r="B112" s="56" t="s">
        <v>137</v>
      </c>
      <c r="C112" s="54">
        <v>1998</v>
      </c>
      <c r="D112" s="54" t="s">
        <v>273</v>
      </c>
      <c r="E112" s="54">
        <v>25</v>
      </c>
      <c r="F112" s="55">
        <v>0.005084490740740741</v>
      </c>
      <c r="G112" s="54" t="s">
        <v>374</v>
      </c>
      <c r="H112" s="54">
        <v>11</v>
      </c>
      <c r="I112" s="55">
        <v>0.00542824074074074</v>
      </c>
      <c r="J112" s="55" t="s">
        <v>343</v>
      </c>
      <c r="K112" s="54">
        <v>3</v>
      </c>
      <c r="L112" s="54">
        <v>48</v>
      </c>
    </row>
    <row r="113" spans="1:12" s="3" customFormat="1" ht="24">
      <c r="A113" s="54">
        <v>4</v>
      </c>
      <c r="B113" s="56" t="s">
        <v>344</v>
      </c>
      <c r="C113" s="54">
        <v>1998</v>
      </c>
      <c r="D113" s="54" t="s">
        <v>287</v>
      </c>
      <c r="E113" s="54">
        <v>12</v>
      </c>
      <c r="F113" s="55">
        <v>0.004920138888888889</v>
      </c>
      <c r="G113" s="54" t="s">
        <v>373</v>
      </c>
      <c r="H113" s="54">
        <v>9</v>
      </c>
      <c r="I113" s="55">
        <v>0.005462962962962964</v>
      </c>
      <c r="J113" s="55" t="s">
        <v>345</v>
      </c>
      <c r="K113" s="54">
        <v>4</v>
      </c>
      <c r="L113" s="54">
        <v>43</v>
      </c>
    </row>
    <row r="114" spans="1:12" s="3" customFormat="1" ht="15">
      <c r="A114" s="54">
        <v>5</v>
      </c>
      <c r="B114" s="56" t="s">
        <v>136</v>
      </c>
      <c r="C114" s="54">
        <v>1998</v>
      </c>
      <c r="D114" s="54" t="s">
        <v>31</v>
      </c>
      <c r="E114" s="54">
        <v>10</v>
      </c>
      <c r="F114" s="55">
        <v>0.00491087962962963</v>
      </c>
      <c r="G114" s="54" t="s">
        <v>370</v>
      </c>
      <c r="H114" s="54">
        <v>8</v>
      </c>
      <c r="I114" s="55">
        <v>0.005486111111111112</v>
      </c>
      <c r="J114" s="55" t="s">
        <v>346</v>
      </c>
      <c r="K114" s="54">
        <v>5</v>
      </c>
      <c r="L114" s="54">
        <v>40</v>
      </c>
    </row>
    <row r="115" spans="1:12" s="3" customFormat="1" ht="15">
      <c r="A115" s="54">
        <v>6</v>
      </c>
      <c r="B115" s="56" t="s">
        <v>135</v>
      </c>
      <c r="C115" s="54" t="s">
        <v>347</v>
      </c>
      <c r="D115" s="54" t="s">
        <v>31</v>
      </c>
      <c r="E115" s="54">
        <v>31</v>
      </c>
      <c r="F115" s="55">
        <v>0.00522337962962963</v>
      </c>
      <c r="G115" s="54" t="s">
        <v>379</v>
      </c>
      <c r="H115" s="54">
        <v>14</v>
      </c>
      <c r="I115" s="55">
        <v>0.005763888888888889</v>
      </c>
      <c r="J115" s="55" t="s">
        <v>348</v>
      </c>
      <c r="K115" s="54">
        <v>6</v>
      </c>
      <c r="L115" s="54">
        <v>38</v>
      </c>
    </row>
    <row r="116" spans="1:12" s="3" customFormat="1" ht="15">
      <c r="A116" s="54">
        <v>7</v>
      </c>
      <c r="B116" s="56" t="s">
        <v>150</v>
      </c>
      <c r="C116" s="54">
        <v>1997</v>
      </c>
      <c r="D116" s="54" t="s">
        <v>31</v>
      </c>
      <c r="E116" s="54">
        <v>28</v>
      </c>
      <c r="F116" s="55">
        <v>0.005193287037037037</v>
      </c>
      <c r="G116" s="54" t="s">
        <v>375</v>
      </c>
      <c r="H116" s="54">
        <v>12</v>
      </c>
      <c r="I116" s="55">
        <v>0.0059490740740740745</v>
      </c>
      <c r="J116" s="55" t="s">
        <v>349</v>
      </c>
      <c r="K116" s="54">
        <v>7</v>
      </c>
      <c r="L116" s="54">
        <v>36</v>
      </c>
    </row>
    <row r="117" spans="1:12" s="3" customFormat="1" ht="15">
      <c r="A117" s="54">
        <v>8</v>
      </c>
      <c r="B117" s="56" t="s">
        <v>152</v>
      </c>
      <c r="C117" s="54">
        <v>1997</v>
      </c>
      <c r="D117" s="54" t="s">
        <v>243</v>
      </c>
      <c r="E117" s="54">
        <v>18</v>
      </c>
      <c r="F117" s="55">
        <v>0.00521412037037037</v>
      </c>
      <c r="G117" s="54" t="s">
        <v>377</v>
      </c>
      <c r="H117" s="54">
        <v>13</v>
      </c>
      <c r="I117" s="55">
        <v>0.006261574074074075</v>
      </c>
      <c r="J117" s="55" t="s">
        <v>234</v>
      </c>
      <c r="K117" s="54">
        <v>8</v>
      </c>
      <c r="L117" s="54">
        <v>34</v>
      </c>
    </row>
    <row r="118" spans="1:12" s="3" customFormat="1" ht="24">
      <c r="A118" s="54">
        <v>9</v>
      </c>
      <c r="B118" s="56" t="s">
        <v>151</v>
      </c>
      <c r="C118" s="54">
        <v>1997</v>
      </c>
      <c r="D118" s="54" t="s">
        <v>287</v>
      </c>
      <c r="E118" s="54">
        <v>30</v>
      </c>
      <c r="F118" s="55">
        <v>0.005671296296296296</v>
      </c>
      <c r="G118" s="54" t="s">
        <v>386</v>
      </c>
      <c r="H118" s="54">
        <v>17</v>
      </c>
      <c r="I118" s="55">
        <v>0.0065625</v>
      </c>
      <c r="J118" s="55" t="s">
        <v>350</v>
      </c>
      <c r="K118" s="54">
        <v>9</v>
      </c>
      <c r="L118" s="54">
        <v>32</v>
      </c>
    </row>
    <row r="119" spans="1:12" s="3" customFormat="1" ht="24">
      <c r="A119" s="54">
        <v>10</v>
      </c>
      <c r="B119" s="56" t="s">
        <v>351</v>
      </c>
      <c r="C119" s="54">
        <v>1998</v>
      </c>
      <c r="D119" s="54" t="s">
        <v>287</v>
      </c>
      <c r="E119" s="54">
        <v>20</v>
      </c>
      <c r="F119" s="55">
        <v>0.005540509259259259</v>
      </c>
      <c r="G119" s="54" t="s">
        <v>385</v>
      </c>
      <c r="H119" s="54">
        <v>16</v>
      </c>
      <c r="I119" s="55">
        <v>0.006597222222222222</v>
      </c>
      <c r="J119" s="55" t="s">
        <v>352</v>
      </c>
      <c r="K119" s="54">
        <v>10</v>
      </c>
      <c r="L119" s="54">
        <v>31</v>
      </c>
    </row>
    <row r="120" spans="1:12" s="3" customFormat="1" ht="15">
      <c r="A120" s="54">
        <v>11</v>
      </c>
      <c r="B120" s="56" t="s">
        <v>353</v>
      </c>
      <c r="C120" s="54">
        <v>1997</v>
      </c>
      <c r="D120" s="54" t="s">
        <v>31</v>
      </c>
      <c r="E120" s="54">
        <v>14</v>
      </c>
      <c r="F120" s="55">
        <v>0.005531250000000001</v>
      </c>
      <c r="G120" s="54" t="s">
        <v>384</v>
      </c>
      <c r="H120" s="54">
        <v>15</v>
      </c>
      <c r="I120" s="55">
        <v>0.00673611111111111</v>
      </c>
      <c r="J120" s="55" t="s">
        <v>354</v>
      </c>
      <c r="K120" s="54">
        <v>11</v>
      </c>
      <c r="L120" s="54">
        <v>30</v>
      </c>
    </row>
    <row r="121" ht="12.75">
      <c r="M121" s="26"/>
    </row>
    <row r="122" spans="1:13" s="3" customFormat="1" ht="15">
      <c r="A122" s="238" t="s">
        <v>22</v>
      </c>
      <c r="B122" s="239"/>
      <c r="C122" s="239"/>
      <c r="D122" s="10"/>
      <c r="E122" s="4"/>
      <c r="F122" s="4"/>
      <c r="G122" s="4"/>
      <c r="H122" s="4"/>
      <c r="I122" s="4"/>
      <c r="J122" s="4"/>
      <c r="K122" s="4"/>
      <c r="L122" s="4"/>
      <c r="M122" s="18"/>
    </row>
    <row r="123" spans="1:12" s="58" customFormat="1" ht="51">
      <c r="A123" s="57" t="s">
        <v>3</v>
      </c>
      <c r="B123" s="57" t="s">
        <v>0</v>
      </c>
      <c r="C123" s="57" t="s">
        <v>1</v>
      </c>
      <c r="D123" s="57" t="s">
        <v>2</v>
      </c>
      <c r="E123" s="57" t="s">
        <v>245</v>
      </c>
      <c r="F123" s="57" t="s">
        <v>459</v>
      </c>
      <c r="G123" s="57" t="s">
        <v>228</v>
      </c>
      <c r="H123" s="57" t="s">
        <v>246</v>
      </c>
      <c r="I123" s="57" t="s">
        <v>460</v>
      </c>
      <c r="J123" s="57" t="s">
        <v>228</v>
      </c>
      <c r="K123" s="57" t="s">
        <v>230</v>
      </c>
      <c r="L123" s="57" t="s">
        <v>37</v>
      </c>
    </row>
    <row r="124" spans="1:12" s="3" customFormat="1" ht="24">
      <c r="A124" s="54">
        <v>1</v>
      </c>
      <c r="B124" s="56" t="s">
        <v>148</v>
      </c>
      <c r="C124" s="54">
        <v>1996</v>
      </c>
      <c r="D124" s="54" t="s">
        <v>287</v>
      </c>
      <c r="E124" s="54">
        <v>11</v>
      </c>
      <c r="F124" s="55">
        <v>0.004728009259259259</v>
      </c>
      <c r="G124" s="54">
        <v>0</v>
      </c>
      <c r="H124" s="54">
        <v>18</v>
      </c>
      <c r="I124" s="55">
        <v>0.005277777777777777</v>
      </c>
      <c r="J124" s="55">
        <v>0</v>
      </c>
      <c r="K124" s="54">
        <v>1</v>
      </c>
      <c r="L124" s="54">
        <v>60</v>
      </c>
    </row>
    <row r="125" spans="1:12" s="3" customFormat="1" ht="24">
      <c r="A125" s="54">
        <v>2</v>
      </c>
      <c r="B125" s="56" t="s">
        <v>355</v>
      </c>
      <c r="C125" s="54">
        <v>1996</v>
      </c>
      <c r="D125" s="54" t="s">
        <v>287</v>
      </c>
      <c r="E125" s="54">
        <v>2</v>
      </c>
      <c r="F125" s="55">
        <v>0.005222222222222222</v>
      </c>
      <c r="G125" s="54" t="s">
        <v>378</v>
      </c>
      <c r="H125" s="54">
        <v>19</v>
      </c>
      <c r="I125" s="55">
        <v>0.005798611111111111</v>
      </c>
      <c r="J125" s="55">
        <v>0.0005208333333333333</v>
      </c>
      <c r="K125" s="54">
        <v>2</v>
      </c>
      <c r="L125" s="54">
        <v>54</v>
      </c>
    </row>
    <row r="126" spans="1:12" s="3" customFormat="1" ht="24">
      <c r="A126" s="54">
        <v>3</v>
      </c>
      <c r="B126" s="56" t="s">
        <v>165</v>
      </c>
      <c r="C126" s="54">
        <v>1989</v>
      </c>
      <c r="D126" s="54" t="s">
        <v>287</v>
      </c>
      <c r="E126" s="54">
        <v>8</v>
      </c>
      <c r="F126" s="55">
        <v>0.005408564814814815</v>
      </c>
      <c r="G126" s="54" t="s">
        <v>382</v>
      </c>
      <c r="H126" s="54">
        <v>20</v>
      </c>
      <c r="I126" s="55">
        <v>0.005810185185185186</v>
      </c>
      <c r="J126" s="55">
        <v>0.0005324074074074074</v>
      </c>
      <c r="K126" s="54">
        <v>3</v>
      </c>
      <c r="L126" s="54">
        <v>48</v>
      </c>
    </row>
    <row r="127" spans="1:12" s="3" customFormat="1" ht="15">
      <c r="A127" s="54">
        <v>4</v>
      </c>
      <c r="B127" s="56" t="s">
        <v>356</v>
      </c>
      <c r="C127" s="54">
        <v>1987</v>
      </c>
      <c r="D127" s="54" t="s">
        <v>273</v>
      </c>
      <c r="E127" s="54">
        <v>17</v>
      </c>
      <c r="F127" s="55">
        <v>0.005540509259259259</v>
      </c>
      <c r="G127" s="54" t="s">
        <v>385</v>
      </c>
      <c r="H127" s="54">
        <v>22</v>
      </c>
      <c r="I127" s="55">
        <v>0.006319444444444444</v>
      </c>
      <c r="J127" s="55">
        <v>0.0010416666666666667</v>
      </c>
      <c r="K127" s="54">
        <v>4</v>
      </c>
      <c r="L127" s="54">
        <v>43</v>
      </c>
    </row>
    <row r="128" spans="1:12" s="3" customFormat="1" ht="15">
      <c r="A128" s="54">
        <v>5</v>
      </c>
      <c r="B128" s="56" t="s">
        <v>153</v>
      </c>
      <c r="C128" s="54">
        <v>1996</v>
      </c>
      <c r="D128" s="54" t="s">
        <v>273</v>
      </c>
      <c r="E128" s="54">
        <v>21</v>
      </c>
      <c r="F128" s="55">
        <v>0.005405092592592592</v>
      </c>
      <c r="G128" s="54" t="s">
        <v>381</v>
      </c>
      <c r="H128" s="54">
        <v>21</v>
      </c>
      <c r="I128" s="55">
        <v>0.006388888888888888</v>
      </c>
      <c r="J128" s="55">
        <v>0.0011111111111111111</v>
      </c>
      <c r="K128" s="54">
        <v>5</v>
      </c>
      <c r="L128" s="54">
        <v>40</v>
      </c>
    </row>
    <row r="129" spans="1:12" s="3" customFormat="1" ht="15">
      <c r="A129" s="54">
        <v>6</v>
      </c>
      <c r="B129" s="56" t="s">
        <v>357</v>
      </c>
      <c r="C129" s="54">
        <v>1996</v>
      </c>
      <c r="D129" s="54" t="s">
        <v>243</v>
      </c>
      <c r="E129" s="54">
        <v>23</v>
      </c>
      <c r="F129" s="55">
        <v>0.00571412037037037</v>
      </c>
      <c r="G129" s="54" t="s">
        <v>388</v>
      </c>
      <c r="H129" s="54">
        <v>24</v>
      </c>
      <c r="I129" s="55">
        <v>0.006851851851851852</v>
      </c>
      <c r="J129" s="55">
        <v>0.001574074074074074</v>
      </c>
      <c r="K129" s="54">
        <v>6</v>
      </c>
      <c r="L129" s="54">
        <v>38</v>
      </c>
    </row>
    <row r="130" spans="1:12" s="3" customFormat="1" ht="24">
      <c r="A130" s="54">
        <v>7</v>
      </c>
      <c r="B130" s="56" t="s">
        <v>358</v>
      </c>
      <c r="C130" s="54">
        <v>1992</v>
      </c>
      <c r="D130" s="54" t="s">
        <v>359</v>
      </c>
      <c r="E130" s="54">
        <v>5</v>
      </c>
      <c r="F130" s="55">
        <v>0.005674768518518519</v>
      </c>
      <c r="G130" s="54" t="s">
        <v>387</v>
      </c>
      <c r="H130" s="54">
        <v>23</v>
      </c>
      <c r="I130" s="55">
        <v>0.007129629629629631</v>
      </c>
      <c r="J130" s="55">
        <v>0.0018518518518518517</v>
      </c>
      <c r="K130" s="54">
        <v>7</v>
      </c>
      <c r="L130" s="54">
        <v>36</v>
      </c>
    </row>
    <row r="131" spans="1:12" s="3" customFormat="1" ht="15">
      <c r="A131" s="54">
        <v>8</v>
      </c>
      <c r="B131" s="56" t="s">
        <v>360</v>
      </c>
      <c r="C131" s="54">
        <v>1996</v>
      </c>
      <c r="D131" s="54" t="s">
        <v>273</v>
      </c>
      <c r="E131" s="54">
        <v>26</v>
      </c>
      <c r="F131" s="55">
        <v>0.0057777777777777775</v>
      </c>
      <c r="G131" s="54" t="s">
        <v>389</v>
      </c>
      <c r="H131" s="54">
        <v>25</v>
      </c>
      <c r="I131" s="55">
        <v>0.007152777777777779</v>
      </c>
      <c r="J131" s="55">
        <v>0.001875</v>
      </c>
      <c r="K131" s="54">
        <v>8</v>
      </c>
      <c r="L131" s="54">
        <v>34</v>
      </c>
    </row>
    <row r="132" ht="12.75">
      <c r="M132" s="26"/>
    </row>
    <row r="133" ht="12.75">
      <c r="M133" s="26"/>
    </row>
    <row r="134" spans="1:13" s="3" customFormat="1" ht="15">
      <c r="A134" s="238" t="s">
        <v>23</v>
      </c>
      <c r="B134" s="239"/>
      <c r="C134" s="239"/>
      <c r="D134" s="10"/>
      <c r="E134" s="9"/>
      <c r="F134" s="9"/>
      <c r="G134" s="9"/>
      <c r="H134" s="9"/>
      <c r="I134" s="9"/>
      <c r="J134" s="9"/>
      <c r="K134" s="9"/>
      <c r="L134" s="7"/>
      <c r="M134" s="18"/>
    </row>
    <row r="135" spans="1:12" s="58" customFormat="1" ht="51">
      <c r="A135" s="57" t="s">
        <v>3</v>
      </c>
      <c r="B135" s="57" t="s">
        <v>0</v>
      </c>
      <c r="C135" s="57" t="s">
        <v>1</v>
      </c>
      <c r="D135" s="57" t="s">
        <v>2</v>
      </c>
      <c r="E135" s="57" t="s">
        <v>245</v>
      </c>
      <c r="F135" s="57" t="s">
        <v>459</v>
      </c>
      <c r="G135" s="57" t="s">
        <v>228</v>
      </c>
      <c r="H135" s="57" t="s">
        <v>246</v>
      </c>
      <c r="I135" s="57" t="s">
        <v>460</v>
      </c>
      <c r="J135" s="57" t="s">
        <v>228</v>
      </c>
      <c r="K135" s="57" t="s">
        <v>230</v>
      </c>
      <c r="L135" s="57" t="s">
        <v>37</v>
      </c>
    </row>
    <row r="136" spans="1:12" s="3" customFormat="1" ht="15">
      <c r="A136" s="54">
        <v>1</v>
      </c>
      <c r="B136" s="56" t="s">
        <v>166</v>
      </c>
      <c r="C136" s="54">
        <v>1984</v>
      </c>
      <c r="D136" s="54" t="s">
        <v>31</v>
      </c>
      <c r="E136" s="54">
        <v>32</v>
      </c>
      <c r="F136" s="55">
        <v>0.00487037037037037</v>
      </c>
      <c r="G136" s="54" t="s">
        <v>369</v>
      </c>
      <c r="H136" s="54">
        <v>26</v>
      </c>
      <c r="I136" s="55">
        <v>0.005555555555555556</v>
      </c>
      <c r="J136" s="55">
        <v>0</v>
      </c>
      <c r="K136" s="54">
        <v>1</v>
      </c>
      <c r="L136" s="54">
        <v>60</v>
      </c>
    </row>
    <row r="137" s="9" customFormat="1" ht="15"/>
    <row r="138" spans="1:13" s="3" customFormat="1" ht="15">
      <c r="A138" s="238" t="s">
        <v>24</v>
      </c>
      <c r="B138" s="239"/>
      <c r="C138" s="239"/>
      <c r="D138" s="10"/>
      <c r="M138" s="18"/>
    </row>
    <row r="139" spans="1:12" s="58" customFormat="1" ht="51">
      <c r="A139" s="57" t="s">
        <v>3</v>
      </c>
      <c r="B139" s="57" t="s">
        <v>0</v>
      </c>
      <c r="C139" s="57" t="s">
        <v>1</v>
      </c>
      <c r="D139" s="57" t="s">
        <v>2</v>
      </c>
      <c r="E139" s="57" t="s">
        <v>245</v>
      </c>
      <c r="F139" s="57" t="s">
        <v>459</v>
      </c>
      <c r="G139" s="57" t="s">
        <v>228</v>
      </c>
      <c r="H139" s="57" t="s">
        <v>246</v>
      </c>
      <c r="I139" s="57" t="s">
        <v>460</v>
      </c>
      <c r="J139" s="57" t="s">
        <v>228</v>
      </c>
      <c r="K139" s="57" t="s">
        <v>230</v>
      </c>
      <c r="L139" s="57" t="s">
        <v>37</v>
      </c>
    </row>
    <row r="140" spans="1:12" s="3" customFormat="1" ht="15">
      <c r="A140" s="54">
        <v>1</v>
      </c>
      <c r="B140" s="56" t="s">
        <v>174</v>
      </c>
      <c r="C140" s="54">
        <v>1968</v>
      </c>
      <c r="D140" s="54" t="s">
        <v>33</v>
      </c>
      <c r="E140" s="54">
        <v>33</v>
      </c>
      <c r="F140" s="55">
        <v>0.005388888888888888</v>
      </c>
      <c r="G140" s="54" t="s">
        <v>380</v>
      </c>
      <c r="H140" s="54">
        <v>28</v>
      </c>
      <c r="I140" s="55">
        <v>0.005740740740740742</v>
      </c>
      <c r="J140" s="55">
        <v>0</v>
      </c>
      <c r="K140" s="54">
        <v>1</v>
      </c>
      <c r="L140" s="54">
        <v>60</v>
      </c>
    </row>
    <row r="141" spans="1:12" s="3" customFormat="1" ht="15">
      <c r="A141" s="54">
        <v>2</v>
      </c>
      <c r="B141" s="56" t="s">
        <v>361</v>
      </c>
      <c r="C141" s="54">
        <v>1965</v>
      </c>
      <c r="D141" s="54" t="s">
        <v>233</v>
      </c>
      <c r="E141" s="54">
        <v>6</v>
      </c>
      <c r="F141" s="55">
        <v>0.006989583333333333</v>
      </c>
      <c r="G141" s="54" t="s">
        <v>393</v>
      </c>
      <c r="H141" s="54">
        <v>29</v>
      </c>
      <c r="I141" s="55">
        <v>0.007199074074074074</v>
      </c>
      <c r="J141" s="55" t="s">
        <v>362</v>
      </c>
      <c r="K141" s="54">
        <v>2</v>
      </c>
      <c r="L141" s="54">
        <v>54</v>
      </c>
    </row>
    <row r="142" spans="1:12" s="3" customFormat="1" ht="15">
      <c r="A142" s="54">
        <v>3</v>
      </c>
      <c r="B142" s="56" t="s">
        <v>363</v>
      </c>
      <c r="C142" s="54">
        <v>1965</v>
      </c>
      <c r="D142" s="54" t="s">
        <v>31</v>
      </c>
      <c r="E142" s="54">
        <v>9</v>
      </c>
      <c r="F142" s="55">
        <v>0.008402777777777778</v>
      </c>
      <c r="G142" s="54" t="s">
        <v>396</v>
      </c>
      <c r="H142" s="54">
        <v>31</v>
      </c>
      <c r="I142" s="55">
        <v>0.007627314814814815</v>
      </c>
      <c r="J142" s="55">
        <v>0</v>
      </c>
      <c r="K142" s="54">
        <v>3</v>
      </c>
      <c r="L142" s="54">
        <v>48</v>
      </c>
    </row>
    <row r="143" spans="1:12" s="18" customFormat="1" ht="15">
      <c r="A143" s="20"/>
      <c r="B143" s="21"/>
      <c r="C143" s="22"/>
      <c r="D143" s="22"/>
      <c r="E143" s="22"/>
      <c r="F143" s="23"/>
      <c r="G143" s="23"/>
      <c r="H143" s="23"/>
      <c r="I143" s="23"/>
      <c r="J143" s="23"/>
      <c r="K143" s="23"/>
      <c r="L143" s="25"/>
    </row>
    <row r="144" spans="1:13" s="3" customFormat="1" ht="15">
      <c r="A144" s="238" t="s">
        <v>25</v>
      </c>
      <c r="B144" s="239"/>
      <c r="C144" s="239"/>
      <c r="D144" s="10"/>
      <c r="M144" s="18"/>
    </row>
    <row r="145" spans="1:12" s="58" customFormat="1" ht="51">
      <c r="A145" s="57" t="s">
        <v>3</v>
      </c>
      <c r="B145" s="57" t="s">
        <v>0</v>
      </c>
      <c r="C145" s="57" t="s">
        <v>1</v>
      </c>
      <c r="D145" s="57" t="s">
        <v>2</v>
      </c>
      <c r="E145" s="57" t="s">
        <v>245</v>
      </c>
      <c r="F145" s="57" t="s">
        <v>459</v>
      </c>
      <c r="G145" s="57" t="s">
        <v>228</v>
      </c>
      <c r="H145" s="57" t="s">
        <v>246</v>
      </c>
      <c r="I145" s="57" t="s">
        <v>460</v>
      </c>
      <c r="J145" s="57" t="s">
        <v>228</v>
      </c>
      <c r="K145" s="57" t="s">
        <v>230</v>
      </c>
      <c r="L145" s="57" t="s">
        <v>37</v>
      </c>
    </row>
    <row r="146" spans="1:12" s="3" customFormat="1" ht="15">
      <c r="A146" s="54">
        <v>1</v>
      </c>
      <c r="B146" s="56" t="s">
        <v>364</v>
      </c>
      <c r="C146" s="54">
        <v>1958</v>
      </c>
      <c r="D146" s="54" t="s">
        <v>31</v>
      </c>
      <c r="E146" s="54">
        <v>15</v>
      </c>
      <c r="F146" s="55">
        <v>0.006952546296296296</v>
      </c>
      <c r="G146" s="54" t="s">
        <v>392</v>
      </c>
      <c r="H146" s="54">
        <v>30</v>
      </c>
      <c r="I146" s="55">
        <v>0.007916666666666667</v>
      </c>
      <c r="J146" s="55" t="s">
        <v>346</v>
      </c>
      <c r="K146" s="54">
        <v>2</v>
      </c>
      <c r="L146" s="54">
        <v>60</v>
      </c>
    </row>
    <row r="147" spans="4:13" s="3" customFormat="1" ht="15">
      <c r="D147" s="10"/>
      <c r="M147" s="18"/>
    </row>
    <row r="148" spans="1:13" s="3" customFormat="1" ht="15" customHeight="1">
      <c r="A148" s="219" t="s">
        <v>178</v>
      </c>
      <c r="B148" s="219"/>
      <c r="C148" s="219"/>
      <c r="D148" s="10"/>
      <c r="M148" s="18"/>
    </row>
    <row r="149" spans="1:12" s="58" customFormat="1" ht="51">
      <c r="A149" s="57" t="s">
        <v>3</v>
      </c>
      <c r="B149" s="57" t="s">
        <v>0</v>
      </c>
      <c r="C149" s="57" t="s">
        <v>1</v>
      </c>
      <c r="D149" s="57" t="s">
        <v>2</v>
      </c>
      <c r="E149" s="57" t="s">
        <v>245</v>
      </c>
      <c r="F149" s="57" t="s">
        <v>459</v>
      </c>
      <c r="G149" s="57" t="s">
        <v>228</v>
      </c>
      <c r="H149" s="57" t="s">
        <v>246</v>
      </c>
      <c r="I149" s="57" t="s">
        <v>460</v>
      </c>
      <c r="J149" s="57" t="s">
        <v>228</v>
      </c>
      <c r="K149" s="57" t="s">
        <v>230</v>
      </c>
      <c r="L149" s="57" t="s">
        <v>37</v>
      </c>
    </row>
    <row r="150" spans="1:12" s="3" customFormat="1" ht="15">
      <c r="A150" s="54">
        <v>1</v>
      </c>
      <c r="B150" s="56" t="s">
        <v>176</v>
      </c>
      <c r="C150" s="54">
        <v>1949</v>
      </c>
      <c r="D150" s="54" t="s">
        <v>365</v>
      </c>
      <c r="E150" s="54">
        <v>3</v>
      </c>
      <c r="F150" s="55">
        <v>0.0059629629629629624</v>
      </c>
      <c r="G150" s="54" t="s">
        <v>390</v>
      </c>
      <c r="H150" s="54">
        <v>32</v>
      </c>
      <c r="I150" s="55">
        <v>0.006180555555555556</v>
      </c>
      <c r="J150" s="55">
        <v>0</v>
      </c>
      <c r="K150" s="54">
        <v>1</v>
      </c>
      <c r="L150" s="54">
        <v>60</v>
      </c>
    </row>
    <row r="151" spans="1:12" s="3" customFormat="1" ht="15">
      <c r="A151" s="54">
        <v>2</v>
      </c>
      <c r="B151" s="56" t="s">
        <v>366</v>
      </c>
      <c r="C151" s="54">
        <v>1945</v>
      </c>
      <c r="D151" s="54" t="s">
        <v>243</v>
      </c>
      <c r="E151" s="54">
        <v>13</v>
      </c>
      <c r="F151" s="55">
        <v>0.0078125</v>
      </c>
      <c r="G151" s="54" t="s">
        <v>395</v>
      </c>
      <c r="H151" s="54">
        <v>33</v>
      </c>
      <c r="I151" s="55">
        <v>0.007939814814814814</v>
      </c>
      <c r="J151" s="55" t="s">
        <v>367</v>
      </c>
      <c r="K151" s="54">
        <v>2</v>
      </c>
      <c r="L151" s="54">
        <v>54</v>
      </c>
    </row>
  </sheetData>
  <mergeCells count="22">
    <mergeCell ref="A134:C134"/>
    <mergeCell ref="A138:C138"/>
    <mergeCell ref="A144:C144"/>
    <mergeCell ref="A148:C148"/>
    <mergeCell ref="E97:H97"/>
    <mergeCell ref="A99:C99"/>
    <mergeCell ref="A108:C108"/>
    <mergeCell ref="A122:C122"/>
    <mergeCell ref="E96:H96"/>
    <mergeCell ref="B1:L1"/>
    <mergeCell ref="A24:C24"/>
    <mergeCell ref="A42:C42"/>
    <mergeCell ref="A55:C55"/>
    <mergeCell ref="A63:C63"/>
    <mergeCell ref="A76:C76"/>
    <mergeCell ref="A84:C84"/>
    <mergeCell ref="A7:C7"/>
    <mergeCell ref="E3:H3"/>
    <mergeCell ref="E5:H5"/>
    <mergeCell ref="E4:H4"/>
    <mergeCell ref="B2:L2"/>
    <mergeCell ref="B3:C3"/>
  </mergeCells>
  <printOptions/>
  <pageMargins left="0.75" right="0.75" top="1" bottom="1" header="0.5" footer="0.5"/>
  <pageSetup fitToHeight="4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workbookViewId="0" topLeftCell="A1">
      <selection activeCell="B67" sqref="B67:D67"/>
    </sheetView>
  </sheetViews>
  <sheetFormatPr defaultColWidth="9.140625" defaultRowHeight="12.75"/>
  <cols>
    <col min="2" max="2" width="23.00390625" style="0" customWidth="1"/>
    <col min="3" max="3" width="11.140625" style="0" customWidth="1"/>
    <col min="4" max="4" width="17.00390625" style="0" customWidth="1"/>
    <col min="5" max="5" width="11.57421875" style="0" customWidth="1"/>
    <col min="6" max="6" width="11.28125" style="0" customWidth="1"/>
    <col min="7" max="7" width="15.140625" style="0" customWidth="1"/>
  </cols>
  <sheetData>
    <row r="1" spans="2:7" ht="69" customHeight="1">
      <c r="B1" s="250" t="s">
        <v>463</v>
      </c>
      <c r="C1" s="250" t="s">
        <v>222</v>
      </c>
      <c r="D1" s="250"/>
      <c r="E1" s="250"/>
      <c r="F1" s="250"/>
      <c r="G1" s="250"/>
    </row>
    <row r="2" spans="2:7" ht="12.75" customHeight="1">
      <c r="B2" s="67" t="s">
        <v>464</v>
      </c>
      <c r="C2" s="68"/>
      <c r="D2" s="68"/>
      <c r="E2" s="243"/>
      <c r="F2" s="244"/>
      <c r="G2" s="244"/>
    </row>
    <row r="3" spans="2:7" ht="12.75" customHeight="1">
      <c r="B3" s="67" t="s">
        <v>465</v>
      </c>
      <c r="C3" s="68"/>
      <c r="D3" s="68"/>
      <c r="E3" s="242"/>
      <c r="F3" s="242"/>
      <c r="G3" s="242"/>
    </row>
    <row r="4" spans="2:7" ht="12.75" customHeight="1">
      <c r="B4" s="67" t="s">
        <v>466</v>
      </c>
      <c r="C4" s="68"/>
      <c r="D4" s="68"/>
      <c r="E4" s="66"/>
      <c r="F4" s="66"/>
      <c r="G4" s="66"/>
    </row>
    <row r="5" spans="2:7" ht="12.75" customHeight="1">
      <c r="B5" s="67" t="s">
        <v>480</v>
      </c>
      <c r="C5" s="68"/>
      <c r="D5" s="68"/>
      <c r="E5" s="66"/>
      <c r="F5" s="66"/>
      <c r="G5" s="66"/>
    </row>
    <row r="8" spans="1:7" s="3" customFormat="1" ht="15" customHeight="1">
      <c r="A8" s="238" t="s">
        <v>20</v>
      </c>
      <c r="B8" s="239"/>
      <c r="C8" s="239"/>
      <c r="D8" s="10"/>
      <c r="E8" s="4"/>
      <c r="F8" s="4"/>
      <c r="G8" s="4"/>
    </row>
    <row r="9" spans="1:7" s="58" customFormat="1" ht="25.5">
      <c r="A9" s="57" t="s">
        <v>3</v>
      </c>
      <c r="B9" s="57" t="s">
        <v>0</v>
      </c>
      <c r="C9" s="57" t="s">
        <v>1</v>
      </c>
      <c r="D9" s="57" t="s">
        <v>2</v>
      </c>
      <c r="E9" s="57" t="s">
        <v>479</v>
      </c>
      <c r="F9" s="57" t="s">
        <v>230</v>
      </c>
      <c r="G9" s="57" t="s">
        <v>37</v>
      </c>
    </row>
    <row r="10" spans="1:7" s="3" customFormat="1" ht="15">
      <c r="A10" s="54">
        <v>1</v>
      </c>
      <c r="B10" s="56" t="s">
        <v>194</v>
      </c>
      <c r="C10" s="54">
        <v>2000</v>
      </c>
      <c r="D10" s="54" t="s">
        <v>243</v>
      </c>
      <c r="E10" s="69">
        <v>17.37</v>
      </c>
      <c r="F10" s="54">
        <v>1</v>
      </c>
      <c r="G10" s="54">
        <v>60</v>
      </c>
    </row>
    <row r="11" spans="1:7" s="3" customFormat="1" ht="15">
      <c r="A11" s="54">
        <v>2</v>
      </c>
      <c r="B11" s="56" t="s">
        <v>58</v>
      </c>
      <c r="C11" s="54">
        <v>1999</v>
      </c>
      <c r="D11" s="54" t="s">
        <v>243</v>
      </c>
      <c r="E11" s="69">
        <v>18.26</v>
      </c>
      <c r="F11" s="54">
        <v>2</v>
      </c>
      <c r="G11" s="54">
        <v>54</v>
      </c>
    </row>
    <row r="12" spans="1:7" s="3" customFormat="1" ht="15">
      <c r="A12" s="54">
        <v>3</v>
      </c>
      <c r="B12" s="56" t="s">
        <v>310</v>
      </c>
      <c r="C12" s="54">
        <v>1999</v>
      </c>
      <c r="D12" s="54" t="s">
        <v>32</v>
      </c>
      <c r="E12" s="69">
        <v>18.3</v>
      </c>
      <c r="F12" s="54">
        <v>3</v>
      </c>
      <c r="G12" s="54">
        <v>48</v>
      </c>
    </row>
    <row r="13" spans="1:7" s="3" customFormat="1" ht="15">
      <c r="A13" s="54">
        <v>4</v>
      </c>
      <c r="B13" s="56" t="s">
        <v>467</v>
      </c>
      <c r="C13" s="54">
        <v>2000</v>
      </c>
      <c r="D13" s="54" t="s">
        <v>243</v>
      </c>
      <c r="E13" s="69">
        <v>18.48</v>
      </c>
      <c r="F13" s="54">
        <v>4</v>
      </c>
      <c r="G13" s="54">
        <v>43</v>
      </c>
    </row>
    <row r="14" spans="1:7" s="3" customFormat="1" ht="15">
      <c r="A14" s="54">
        <v>5</v>
      </c>
      <c r="B14" s="56" t="s">
        <v>204</v>
      </c>
      <c r="C14" s="54">
        <v>2000</v>
      </c>
      <c r="D14" s="54" t="s">
        <v>32</v>
      </c>
      <c r="E14" s="69">
        <v>18.58</v>
      </c>
      <c r="F14" s="54">
        <v>5</v>
      </c>
      <c r="G14" s="54">
        <v>40</v>
      </c>
    </row>
    <row r="15" spans="1:7" s="3" customFormat="1" ht="15">
      <c r="A15" s="54">
        <v>6</v>
      </c>
      <c r="B15" s="56" t="s">
        <v>468</v>
      </c>
      <c r="C15" s="54">
        <v>1999</v>
      </c>
      <c r="D15" s="54" t="s">
        <v>31</v>
      </c>
      <c r="E15" s="69">
        <v>20.26</v>
      </c>
      <c r="F15" s="54">
        <v>6</v>
      </c>
      <c r="G15" s="54">
        <v>38</v>
      </c>
    </row>
    <row r="16" spans="1:7" s="3" customFormat="1" ht="15">
      <c r="A16" s="54">
        <v>7</v>
      </c>
      <c r="B16" s="56" t="s">
        <v>210</v>
      </c>
      <c r="C16" s="54">
        <v>2000</v>
      </c>
      <c r="D16" s="54" t="s">
        <v>32</v>
      </c>
      <c r="E16" s="69">
        <v>20.42</v>
      </c>
      <c r="F16" s="54">
        <v>7</v>
      </c>
      <c r="G16" s="54">
        <v>36</v>
      </c>
    </row>
    <row r="17" spans="1:7" s="3" customFormat="1" ht="15">
      <c r="A17" s="54">
        <v>8</v>
      </c>
      <c r="B17" s="56" t="s">
        <v>211</v>
      </c>
      <c r="C17" s="54">
        <v>2000</v>
      </c>
      <c r="D17" s="54" t="s">
        <v>32</v>
      </c>
      <c r="E17" s="69">
        <v>20.56</v>
      </c>
      <c r="F17" s="54">
        <v>8</v>
      </c>
      <c r="G17" s="54">
        <v>34</v>
      </c>
    </row>
    <row r="18" spans="1:7" s="3" customFormat="1" ht="15">
      <c r="A18" s="54">
        <v>9</v>
      </c>
      <c r="B18" s="56" t="s">
        <v>63</v>
      </c>
      <c r="C18" s="54">
        <v>1999</v>
      </c>
      <c r="D18" s="54" t="s">
        <v>243</v>
      </c>
      <c r="E18" s="69">
        <v>21.22</v>
      </c>
      <c r="F18" s="54">
        <v>9</v>
      </c>
      <c r="G18" s="54">
        <v>32</v>
      </c>
    </row>
    <row r="19" spans="1:7" s="3" customFormat="1" ht="15">
      <c r="A19" s="54">
        <v>10</v>
      </c>
      <c r="B19" s="56" t="s">
        <v>469</v>
      </c>
      <c r="C19" s="54">
        <v>2000</v>
      </c>
      <c r="D19" s="54" t="s">
        <v>31</v>
      </c>
      <c r="E19" s="69">
        <v>21.25</v>
      </c>
      <c r="F19" s="54">
        <v>10</v>
      </c>
      <c r="G19" s="54">
        <v>31</v>
      </c>
    </row>
    <row r="20" spans="1:7" s="3" customFormat="1" ht="15">
      <c r="A20" s="54">
        <v>11</v>
      </c>
      <c r="B20" s="56" t="s">
        <v>470</v>
      </c>
      <c r="C20" s="54">
        <v>2000</v>
      </c>
      <c r="D20" s="54" t="s">
        <v>31</v>
      </c>
      <c r="E20" s="69">
        <v>22.03</v>
      </c>
      <c r="F20" s="54">
        <v>11</v>
      </c>
      <c r="G20" s="54">
        <v>30</v>
      </c>
    </row>
    <row r="21" spans="1:7" s="3" customFormat="1" ht="15">
      <c r="A21" s="54">
        <v>12</v>
      </c>
      <c r="B21" s="56" t="s">
        <v>215</v>
      </c>
      <c r="C21" s="54">
        <v>2000</v>
      </c>
      <c r="D21" s="54" t="s">
        <v>243</v>
      </c>
      <c r="E21" s="69">
        <v>23.15</v>
      </c>
      <c r="F21" s="54">
        <v>12</v>
      </c>
      <c r="G21" s="54">
        <v>28</v>
      </c>
    </row>
    <row r="22" spans="1:7" s="3" customFormat="1" ht="15">
      <c r="A22" s="54">
        <v>13</v>
      </c>
      <c r="B22" s="56" t="s">
        <v>471</v>
      </c>
      <c r="C22" s="54">
        <v>1999</v>
      </c>
      <c r="D22" s="54" t="s">
        <v>173</v>
      </c>
      <c r="E22" s="69">
        <v>23.25</v>
      </c>
      <c r="F22" s="54">
        <v>13</v>
      </c>
      <c r="G22" s="54">
        <v>26</v>
      </c>
    </row>
    <row r="23" spans="1:7" s="3" customFormat="1" ht="15">
      <c r="A23" s="54">
        <v>14</v>
      </c>
      <c r="B23" s="56" t="s">
        <v>472</v>
      </c>
      <c r="C23" s="54">
        <v>2000</v>
      </c>
      <c r="D23" s="54" t="s">
        <v>173</v>
      </c>
      <c r="E23" s="69">
        <v>26.37</v>
      </c>
      <c r="F23" s="54">
        <v>14</v>
      </c>
      <c r="G23" s="54">
        <v>24</v>
      </c>
    </row>
    <row r="24" spans="1:7" s="3" customFormat="1" ht="15">
      <c r="A24" s="54">
        <v>15</v>
      </c>
      <c r="B24" s="56" t="s">
        <v>473</v>
      </c>
      <c r="C24" s="54">
        <v>2000</v>
      </c>
      <c r="D24" s="54" t="s">
        <v>31</v>
      </c>
      <c r="E24" s="69">
        <v>28.27</v>
      </c>
      <c r="F24" s="54">
        <v>15</v>
      </c>
      <c r="G24" s="54">
        <v>22</v>
      </c>
    </row>
    <row r="25" spans="1:7" s="3" customFormat="1" ht="15">
      <c r="A25" s="54">
        <v>16</v>
      </c>
      <c r="B25" s="56" t="s">
        <v>474</v>
      </c>
      <c r="C25" s="54">
        <v>1999</v>
      </c>
      <c r="D25" s="54" t="s">
        <v>31</v>
      </c>
      <c r="E25" s="69">
        <v>28.43</v>
      </c>
      <c r="F25" s="54">
        <v>16</v>
      </c>
      <c r="G25" s="54">
        <v>20</v>
      </c>
    </row>
    <row r="26" spans="1:7" s="3" customFormat="1" ht="15">
      <c r="A26" s="54">
        <v>17</v>
      </c>
      <c r="B26" s="56" t="s">
        <v>475</v>
      </c>
      <c r="C26" s="54">
        <v>1999</v>
      </c>
      <c r="D26" s="54" t="s">
        <v>31</v>
      </c>
      <c r="E26" s="69">
        <v>29.01</v>
      </c>
      <c r="F26" s="54">
        <v>17</v>
      </c>
      <c r="G26" s="54">
        <v>18</v>
      </c>
    </row>
    <row r="27" spans="1:7" s="3" customFormat="1" ht="15">
      <c r="A27" s="54">
        <v>18</v>
      </c>
      <c r="B27" s="56" t="s">
        <v>476</v>
      </c>
      <c r="C27" s="54">
        <v>2000</v>
      </c>
      <c r="D27" s="54" t="s">
        <v>31</v>
      </c>
      <c r="E27" s="69">
        <v>29.08</v>
      </c>
      <c r="F27" s="54">
        <v>18</v>
      </c>
      <c r="G27" s="54">
        <v>16</v>
      </c>
    </row>
    <row r="28" spans="1:7" s="3" customFormat="1" ht="15">
      <c r="A28" s="54">
        <v>19</v>
      </c>
      <c r="B28" s="56" t="s">
        <v>477</v>
      </c>
      <c r="C28" s="54">
        <v>2000</v>
      </c>
      <c r="D28" s="54" t="s">
        <v>243</v>
      </c>
      <c r="E28" s="69">
        <v>29.12</v>
      </c>
      <c r="F28" s="54">
        <v>19</v>
      </c>
      <c r="G28" s="54">
        <v>14</v>
      </c>
    </row>
    <row r="29" spans="1:7" s="3" customFormat="1" ht="15">
      <c r="A29" s="54">
        <v>20</v>
      </c>
      <c r="B29" s="56" t="s">
        <v>478</v>
      </c>
      <c r="C29" s="54">
        <v>2000</v>
      </c>
      <c r="D29" s="54" t="s">
        <v>243</v>
      </c>
      <c r="E29" s="69">
        <v>36.14</v>
      </c>
      <c r="F29" s="54">
        <v>20</v>
      </c>
      <c r="G29" s="54">
        <v>12</v>
      </c>
    </row>
    <row r="30" spans="1:7" s="3" customFormat="1" ht="15">
      <c r="A30" s="60"/>
      <c r="B30" s="59"/>
      <c r="C30" s="60"/>
      <c r="D30" s="60"/>
      <c r="E30" s="60"/>
      <c r="F30" s="61"/>
      <c r="G30" s="60"/>
    </row>
    <row r="31" spans="1:7" s="3" customFormat="1" ht="15">
      <c r="A31" s="40"/>
      <c r="B31" s="41"/>
      <c r="C31" s="43"/>
      <c r="D31" s="42"/>
      <c r="E31" s="45"/>
      <c r="F31" s="43"/>
      <c r="G31" s="42"/>
    </row>
    <row r="32" spans="1:8" s="3" customFormat="1" ht="15">
      <c r="A32" s="238" t="s">
        <v>21</v>
      </c>
      <c r="B32" s="239"/>
      <c r="C32" s="239"/>
      <c r="D32" s="10"/>
      <c r="E32" s="4"/>
      <c r="F32" s="4"/>
      <c r="G32" s="4"/>
      <c r="H32" s="18"/>
    </row>
    <row r="33" spans="1:7" s="58" customFormat="1" ht="25.5">
      <c r="A33" s="57" t="s">
        <v>3</v>
      </c>
      <c r="B33" s="57" t="s">
        <v>0</v>
      </c>
      <c r="C33" s="57" t="s">
        <v>1</v>
      </c>
      <c r="D33" s="57" t="s">
        <v>2</v>
      </c>
      <c r="E33" s="57" t="s">
        <v>479</v>
      </c>
      <c r="F33" s="57" t="s">
        <v>230</v>
      </c>
      <c r="G33" s="57" t="s">
        <v>37</v>
      </c>
    </row>
    <row r="34" spans="1:7" s="3" customFormat="1" ht="15">
      <c r="A34" s="54">
        <v>1</v>
      </c>
      <c r="B34" s="56" t="s">
        <v>80</v>
      </c>
      <c r="C34" s="54">
        <v>1997</v>
      </c>
      <c r="D34" s="54" t="s">
        <v>31</v>
      </c>
      <c r="E34" s="69">
        <v>16.29</v>
      </c>
      <c r="F34" s="54">
        <v>1</v>
      </c>
      <c r="G34" s="54">
        <v>60</v>
      </c>
    </row>
    <row r="35" spans="1:7" s="3" customFormat="1" ht="15">
      <c r="A35" s="54">
        <v>2</v>
      </c>
      <c r="B35" s="56" t="s">
        <v>289</v>
      </c>
      <c r="C35" s="54">
        <v>1997</v>
      </c>
      <c r="D35" s="54" t="s">
        <v>33</v>
      </c>
      <c r="E35" s="69">
        <v>16.39</v>
      </c>
      <c r="F35" s="54">
        <v>2</v>
      </c>
      <c r="G35" s="54">
        <v>54</v>
      </c>
    </row>
    <row r="36" spans="1:7" s="3" customFormat="1" ht="15">
      <c r="A36" s="54">
        <v>3</v>
      </c>
      <c r="B36" s="56" t="s">
        <v>481</v>
      </c>
      <c r="C36" s="54">
        <v>1998</v>
      </c>
      <c r="D36" s="54" t="s">
        <v>173</v>
      </c>
      <c r="E36" s="69">
        <v>17.03</v>
      </c>
      <c r="F36" s="54">
        <v>3</v>
      </c>
      <c r="G36" s="54">
        <v>48</v>
      </c>
    </row>
    <row r="37" spans="1:7" s="3" customFormat="1" ht="15">
      <c r="A37" s="54">
        <v>4</v>
      </c>
      <c r="B37" s="56" t="s">
        <v>78</v>
      </c>
      <c r="C37" s="54">
        <v>1997</v>
      </c>
      <c r="D37" s="54" t="s">
        <v>243</v>
      </c>
      <c r="E37" s="69">
        <v>17.1</v>
      </c>
      <c r="F37" s="54">
        <v>4</v>
      </c>
      <c r="G37" s="54">
        <v>43</v>
      </c>
    </row>
    <row r="38" spans="1:7" s="3" customFormat="1" ht="15">
      <c r="A38" s="54">
        <v>5</v>
      </c>
      <c r="B38" s="56" t="s">
        <v>482</v>
      </c>
      <c r="C38" s="54">
        <v>1998</v>
      </c>
      <c r="D38" s="54" t="s">
        <v>32</v>
      </c>
      <c r="E38" s="69">
        <v>17.12</v>
      </c>
      <c r="F38" s="54">
        <v>5</v>
      </c>
      <c r="G38" s="54">
        <v>40</v>
      </c>
    </row>
    <row r="39" spans="1:7" s="3" customFormat="1" ht="15">
      <c r="A39" s="54">
        <v>6</v>
      </c>
      <c r="B39" s="56" t="s">
        <v>81</v>
      </c>
      <c r="C39" s="54">
        <v>1997</v>
      </c>
      <c r="D39" s="54" t="s">
        <v>243</v>
      </c>
      <c r="E39" s="69">
        <v>17.41</v>
      </c>
      <c r="F39" s="54">
        <v>6</v>
      </c>
      <c r="G39" s="54">
        <v>38</v>
      </c>
    </row>
    <row r="40" spans="1:7" s="3" customFormat="1" ht="15">
      <c r="A40" s="54">
        <v>7</v>
      </c>
      <c r="B40" s="56" t="s">
        <v>483</v>
      </c>
      <c r="C40" s="54">
        <v>1998</v>
      </c>
      <c r="D40" s="54" t="s">
        <v>31</v>
      </c>
      <c r="E40" s="69">
        <v>17.45</v>
      </c>
      <c r="F40" s="54">
        <v>7</v>
      </c>
      <c r="G40" s="54">
        <v>36</v>
      </c>
    </row>
    <row r="41" spans="1:7" s="3" customFormat="1" ht="15">
      <c r="A41" s="54">
        <v>8</v>
      </c>
      <c r="B41" s="56" t="s">
        <v>484</v>
      </c>
      <c r="C41" s="54">
        <v>1997</v>
      </c>
      <c r="D41" s="54" t="s">
        <v>243</v>
      </c>
      <c r="E41" s="69">
        <v>19.09</v>
      </c>
      <c r="F41" s="54">
        <v>8</v>
      </c>
      <c r="G41" s="54">
        <v>34</v>
      </c>
    </row>
    <row r="42" spans="1:7" s="3" customFormat="1" ht="15">
      <c r="A42" s="54">
        <v>9</v>
      </c>
      <c r="B42" s="56" t="s">
        <v>485</v>
      </c>
      <c r="C42" s="54">
        <v>1998</v>
      </c>
      <c r="D42" s="54" t="s">
        <v>33</v>
      </c>
      <c r="E42" s="69">
        <v>19.55</v>
      </c>
      <c r="F42" s="54">
        <v>9</v>
      </c>
      <c r="G42" s="54">
        <v>32</v>
      </c>
    </row>
    <row r="43" spans="1:7" s="3" customFormat="1" ht="15">
      <c r="A43" s="54">
        <v>10</v>
      </c>
      <c r="B43" s="56" t="s">
        <v>486</v>
      </c>
      <c r="C43" s="54">
        <v>1998</v>
      </c>
      <c r="D43" s="54" t="s">
        <v>32</v>
      </c>
      <c r="E43" s="69">
        <v>20.12</v>
      </c>
      <c r="F43" s="54">
        <v>10</v>
      </c>
      <c r="G43" s="54">
        <v>31</v>
      </c>
    </row>
    <row r="44" spans="1:7" s="3" customFormat="1" ht="15">
      <c r="A44" s="54">
        <v>11</v>
      </c>
      <c r="B44" s="56" t="s">
        <v>86</v>
      </c>
      <c r="C44" s="54">
        <v>1997</v>
      </c>
      <c r="D44" s="54" t="s">
        <v>32</v>
      </c>
      <c r="E44" s="69">
        <v>21.02</v>
      </c>
      <c r="F44" s="54">
        <v>11</v>
      </c>
      <c r="G44" s="54">
        <v>30</v>
      </c>
    </row>
    <row r="45" spans="1:7" s="3" customFormat="1" ht="15">
      <c r="A45" s="54">
        <v>12</v>
      </c>
      <c r="B45" s="56" t="s">
        <v>487</v>
      </c>
      <c r="C45" s="54">
        <v>1998</v>
      </c>
      <c r="D45" s="54" t="s">
        <v>173</v>
      </c>
      <c r="E45" s="69">
        <v>21.02</v>
      </c>
      <c r="F45" s="54">
        <v>11</v>
      </c>
      <c r="G45" s="54">
        <v>28</v>
      </c>
    </row>
    <row r="46" spans="1:7" s="3" customFormat="1" ht="15">
      <c r="A46" s="54">
        <v>13</v>
      </c>
      <c r="B46" s="56" t="s">
        <v>488</v>
      </c>
      <c r="C46" s="54">
        <v>1997</v>
      </c>
      <c r="D46" s="54" t="s">
        <v>31</v>
      </c>
      <c r="E46" s="69">
        <v>21.34</v>
      </c>
      <c r="F46" s="54">
        <v>13</v>
      </c>
      <c r="G46" s="54">
        <v>26</v>
      </c>
    </row>
    <row r="47" ht="12.75">
      <c r="H47" s="26"/>
    </row>
    <row r="48" ht="12.75">
      <c r="H48" s="26"/>
    </row>
    <row r="49" spans="1:8" s="3" customFormat="1" ht="15">
      <c r="A49" s="238" t="s">
        <v>22</v>
      </c>
      <c r="B49" s="239"/>
      <c r="C49" s="239"/>
      <c r="D49" s="10"/>
      <c r="E49" s="4"/>
      <c r="F49" s="4"/>
      <c r="G49" s="4"/>
      <c r="H49" s="18"/>
    </row>
    <row r="50" spans="1:7" s="58" customFormat="1" ht="25.5">
      <c r="A50" s="57" t="s">
        <v>3</v>
      </c>
      <c r="B50" s="57" t="s">
        <v>0</v>
      </c>
      <c r="C50" s="57" t="s">
        <v>1</v>
      </c>
      <c r="D50" s="57" t="s">
        <v>2</v>
      </c>
      <c r="E50" s="57" t="s">
        <v>479</v>
      </c>
      <c r="F50" s="57" t="s">
        <v>230</v>
      </c>
      <c r="G50" s="57" t="s">
        <v>37</v>
      </c>
    </row>
    <row r="51" spans="1:7" s="3" customFormat="1" ht="15">
      <c r="A51" s="54">
        <v>1</v>
      </c>
      <c r="B51" s="56" t="s">
        <v>77</v>
      </c>
      <c r="C51" s="54">
        <v>1996</v>
      </c>
      <c r="D51" s="54" t="s">
        <v>243</v>
      </c>
      <c r="E51" s="69">
        <v>16</v>
      </c>
      <c r="F51" s="54">
        <v>1</v>
      </c>
      <c r="G51" s="54">
        <v>60</v>
      </c>
    </row>
    <row r="52" spans="1:7" s="3" customFormat="1" ht="15">
      <c r="A52" s="54">
        <v>2</v>
      </c>
      <c r="B52" s="56" t="s">
        <v>489</v>
      </c>
      <c r="C52" s="54">
        <v>1995</v>
      </c>
      <c r="D52" s="54" t="s">
        <v>31</v>
      </c>
      <c r="E52" s="69">
        <v>18.04</v>
      </c>
      <c r="F52" s="54">
        <v>2</v>
      </c>
      <c r="G52" s="54">
        <v>54</v>
      </c>
    </row>
    <row r="53" spans="1:7" s="3" customFormat="1" ht="15">
      <c r="A53" s="54">
        <v>3</v>
      </c>
      <c r="B53" s="56" t="s">
        <v>490</v>
      </c>
      <c r="C53" s="54">
        <v>1988</v>
      </c>
      <c r="D53" s="54" t="s">
        <v>31</v>
      </c>
      <c r="E53" s="69">
        <v>18.13</v>
      </c>
      <c r="F53" s="54">
        <v>3</v>
      </c>
      <c r="G53" s="54">
        <v>48</v>
      </c>
    </row>
    <row r="54" spans="1:7" s="3" customFormat="1" ht="15">
      <c r="A54" s="54">
        <v>4</v>
      </c>
      <c r="B54" s="56" t="s">
        <v>491</v>
      </c>
      <c r="C54" s="54">
        <v>1996</v>
      </c>
      <c r="D54" s="54" t="s">
        <v>173</v>
      </c>
      <c r="E54" s="69">
        <v>18.57</v>
      </c>
      <c r="F54" s="54">
        <v>4</v>
      </c>
      <c r="G54" s="54">
        <v>43</v>
      </c>
    </row>
    <row r="55" spans="1:7" s="3" customFormat="1" ht="15">
      <c r="A55" s="54">
        <v>5</v>
      </c>
      <c r="B55" s="56" t="s">
        <v>284</v>
      </c>
      <c r="C55" s="54">
        <v>1992</v>
      </c>
      <c r="D55" s="54" t="s">
        <v>31</v>
      </c>
      <c r="E55" s="69">
        <v>19.25</v>
      </c>
      <c r="F55" s="54">
        <v>5</v>
      </c>
      <c r="G55" s="54">
        <v>40</v>
      </c>
    </row>
    <row r="56" spans="1:7" s="3" customFormat="1" ht="15">
      <c r="A56" s="54">
        <v>6</v>
      </c>
      <c r="B56" s="56" t="s">
        <v>492</v>
      </c>
      <c r="C56" s="54">
        <v>1996</v>
      </c>
      <c r="D56" s="54" t="s">
        <v>243</v>
      </c>
      <c r="E56" s="69">
        <v>20.09</v>
      </c>
      <c r="F56" s="54">
        <v>6</v>
      </c>
      <c r="G56" s="54">
        <v>38</v>
      </c>
    </row>
    <row r="57" spans="1:7" s="3" customFormat="1" ht="15">
      <c r="A57" s="54">
        <v>7</v>
      </c>
      <c r="B57" s="56" t="s">
        <v>493</v>
      </c>
      <c r="C57" s="54">
        <v>1994</v>
      </c>
      <c r="D57" s="54" t="s">
        <v>173</v>
      </c>
      <c r="E57" s="69">
        <v>20.29</v>
      </c>
      <c r="F57" s="54">
        <v>7</v>
      </c>
      <c r="G57" s="54">
        <v>36</v>
      </c>
    </row>
    <row r="58" ht="12.75">
      <c r="H58" s="26"/>
    </row>
    <row r="59" ht="12.75">
      <c r="H59" s="26"/>
    </row>
    <row r="60" spans="1:8" s="3" customFormat="1" ht="15">
      <c r="A60" s="238" t="s">
        <v>23</v>
      </c>
      <c r="B60" s="239"/>
      <c r="C60" s="239"/>
      <c r="D60" s="10"/>
      <c r="E60" s="9"/>
      <c r="F60" s="9"/>
      <c r="G60" s="9"/>
      <c r="H60" s="18"/>
    </row>
    <row r="61" spans="1:7" s="58" customFormat="1" ht="25.5">
      <c r="A61" s="57" t="s">
        <v>3</v>
      </c>
      <c r="B61" s="57" t="s">
        <v>0</v>
      </c>
      <c r="C61" s="57" t="s">
        <v>1</v>
      </c>
      <c r="D61" s="57" t="s">
        <v>2</v>
      </c>
      <c r="E61" s="57" t="s">
        <v>479</v>
      </c>
      <c r="F61" s="57" t="s">
        <v>230</v>
      </c>
      <c r="G61" s="57" t="s">
        <v>37</v>
      </c>
    </row>
    <row r="62" spans="1:7" s="3" customFormat="1" ht="15">
      <c r="A62" s="54">
        <v>1</v>
      </c>
      <c r="B62" s="56" t="s">
        <v>494</v>
      </c>
      <c r="C62" s="54">
        <v>1978</v>
      </c>
      <c r="D62" s="54" t="s">
        <v>31</v>
      </c>
      <c r="E62" s="69">
        <v>17.13</v>
      </c>
      <c r="F62" s="54">
        <v>1</v>
      </c>
      <c r="G62" s="54">
        <v>60</v>
      </c>
    </row>
    <row r="63" spans="1:7" s="3" customFormat="1" ht="15">
      <c r="A63" s="54">
        <v>2</v>
      </c>
      <c r="B63" s="56" t="s">
        <v>495</v>
      </c>
      <c r="C63" s="54">
        <v>1979</v>
      </c>
      <c r="D63" s="54" t="s">
        <v>31</v>
      </c>
      <c r="E63" s="69">
        <v>17.28</v>
      </c>
      <c r="F63" s="54">
        <v>2</v>
      </c>
      <c r="G63" s="54">
        <v>54</v>
      </c>
    </row>
    <row r="64" spans="1:7" s="3" customFormat="1" ht="15">
      <c r="A64" s="54">
        <v>3</v>
      </c>
      <c r="B64" s="56" t="s">
        <v>105</v>
      </c>
      <c r="C64" s="54">
        <v>1983</v>
      </c>
      <c r="D64" s="54" t="s">
        <v>33</v>
      </c>
      <c r="E64" s="69">
        <v>17.41</v>
      </c>
      <c r="F64" s="54">
        <v>3</v>
      </c>
      <c r="G64" s="54">
        <v>48</v>
      </c>
    </row>
    <row r="65" spans="1:7" s="3" customFormat="1" ht="15">
      <c r="A65" s="54">
        <v>4</v>
      </c>
      <c r="B65" s="56" t="s">
        <v>269</v>
      </c>
      <c r="C65" s="54">
        <v>1979</v>
      </c>
      <c r="D65" s="54" t="s">
        <v>31</v>
      </c>
      <c r="E65" s="69">
        <v>18.32</v>
      </c>
      <c r="F65" s="54">
        <v>4</v>
      </c>
      <c r="G65" s="54">
        <v>43</v>
      </c>
    </row>
    <row r="66" spans="1:7" s="3" customFormat="1" ht="15">
      <c r="A66" s="54">
        <v>5</v>
      </c>
      <c r="B66" s="56" t="s">
        <v>496</v>
      </c>
      <c r="C66" s="54">
        <v>1982</v>
      </c>
      <c r="D66" s="54" t="s">
        <v>31</v>
      </c>
      <c r="E66" s="69">
        <v>20.1</v>
      </c>
      <c r="F66" s="54">
        <v>5</v>
      </c>
      <c r="G66" s="54">
        <v>40</v>
      </c>
    </row>
    <row r="67" spans="1:7" s="3" customFormat="1" ht="15">
      <c r="A67" s="54">
        <v>6</v>
      </c>
      <c r="B67" s="56" t="s">
        <v>497</v>
      </c>
      <c r="C67" s="54">
        <v>1979</v>
      </c>
      <c r="D67" s="54" t="s">
        <v>31</v>
      </c>
      <c r="E67" s="69">
        <v>21.56</v>
      </c>
      <c r="F67" s="54">
        <v>6</v>
      </c>
      <c r="G67" s="54">
        <v>38</v>
      </c>
    </row>
    <row r="68" s="9" customFormat="1" ht="15"/>
    <row r="69" spans="1:8" s="3" customFormat="1" ht="15">
      <c r="A69" s="2"/>
      <c r="B69" s="19"/>
      <c r="C69" s="16"/>
      <c r="D69" s="16"/>
      <c r="E69" s="16"/>
      <c r="F69" s="9"/>
      <c r="G69" s="9"/>
      <c r="H69" s="18"/>
    </row>
    <row r="70" spans="1:8" s="3" customFormat="1" ht="15">
      <c r="A70" s="238" t="s">
        <v>24</v>
      </c>
      <c r="B70" s="239"/>
      <c r="C70" s="239"/>
      <c r="D70" s="10"/>
      <c r="H70" s="18"/>
    </row>
    <row r="71" spans="1:7" s="58" customFormat="1" ht="25.5">
      <c r="A71" s="57" t="s">
        <v>3</v>
      </c>
      <c r="B71" s="57" t="s">
        <v>0</v>
      </c>
      <c r="C71" s="57" t="s">
        <v>1</v>
      </c>
      <c r="D71" s="57" t="s">
        <v>2</v>
      </c>
      <c r="E71" s="57" t="s">
        <v>479</v>
      </c>
      <c r="F71" s="57" t="s">
        <v>230</v>
      </c>
      <c r="G71" s="57" t="s">
        <v>37</v>
      </c>
    </row>
    <row r="72" spans="1:7" s="3" customFormat="1" ht="15">
      <c r="A72" s="54">
        <v>1</v>
      </c>
      <c r="B72" s="56" t="s">
        <v>102</v>
      </c>
      <c r="C72" s="54">
        <v>1974</v>
      </c>
      <c r="D72" s="54" t="s">
        <v>31</v>
      </c>
      <c r="E72" s="69">
        <v>16.2</v>
      </c>
      <c r="F72" s="54">
        <v>1</v>
      </c>
      <c r="G72" s="54">
        <v>60</v>
      </c>
    </row>
    <row r="73" spans="1:7" s="3" customFormat="1" ht="15">
      <c r="A73" s="54">
        <v>2</v>
      </c>
      <c r="B73" s="56" t="s">
        <v>112</v>
      </c>
      <c r="C73" s="54">
        <v>1966</v>
      </c>
      <c r="D73" s="54" t="s">
        <v>31</v>
      </c>
      <c r="E73" s="69">
        <v>16.34</v>
      </c>
      <c r="F73" s="54">
        <v>2</v>
      </c>
      <c r="G73" s="54">
        <v>54</v>
      </c>
    </row>
    <row r="74" spans="1:7" s="3" customFormat="1" ht="15">
      <c r="A74" s="54">
        <v>3</v>
      </c>
      <c r="B74" s="56" t="s">
        <v>102</v>
      </c>
      <c r="C74" s="54">
        <v>1969</v>
      </c>
      <c r="D74" s="54" t="s">
        <v>33</v>
      </c>
      <c r="E74" s="69">
        <v>16.46</v>
      </c>
      <c r="F74" s="54">
        <v>3</v>
      </c>
      <c r="G74" s="54">
        <v>48</v>
      </c>
    </row>
    <row r="75" spans="1:7" s="3" customFormat="1" ht="15">
      <c r="A75" s="54">
        <v>4</v>
      </c>
      <c r="B75" s="56" t="s">
        <v>104</v>
      </c>
      <c r="C75" s="54">
        <v>1974</v>
      </c>
      <c r="D75" s="54" t="s">
        <v>31</v>
      </c>
      <c r="E75" s="69">
        <v>16.54</v>
      </c>
      <c r="F75" s="54">
        <v>4</v>
      </c>
      <c r="G75" s="54">
        <v>43</v>
      </c>
    </row>
    <row r="76" spans="1:7" s="3" customFormat="1" ht="15">
      <c r="A76" s="54">
        <v>5</v>
      </c>
      <c r="B76" s="56" t="s">
        <v>113</v>
      </c>
      <c r="C76" s="54">
        <v>1973</v>
      </c>
      <c r="D76" s="54" t="s">
        <v>31</v>
      </c>
      <c r="E76" s="69">
        <v>16.59</v>
      </c>
      <c r="F76" s="54">
        <v>5</v>
      </c>
      <c r="G76" s="54">
        <v>40</v>
      </c>
    </row>
    <row r="77" spans="1:7" s="3" customFormat="1" ht="15">
      <c r="A77" s="54">
        <v>6</v>
      </c>
      <c r="B77" s="56" t="s">
        <v>108</v>
      </c>
      <c r="C77" s="54">
        <v>1973</v>
      </c>
      <c r="D77" s="54" t="s">
        <v>31</v>
      </c>
      <c r="E77" s="69">
        <v>18.45</v>
      </c>
      <c r="F77" s="54">
        <v>6</v>
      </c>
      <c r="G77" s="54">
        <v>38</v>
      </c>
    </row>
    <row r="78" spans="1:7" s="3" customFormat="1" ht="15">
      <c r="A78" s="54">
        <v>7</v>
      </c>
      <c r="B78" s="56" t="s">
        <v>114</v>
      </c>
      <c r="C78" s="54">
        <v>1973</v>
      </c>
      <c r="D78" s="54" t="s">
        <v>32</v>
      </c>
      <c r="E78" s="69">
        <v>18.55</v>
      </c>
      <c r="F78" s="54">
        <v>7</v>
      </c>
      <c r="G78" s="54">
        <v>36</v>
      </c>
    </row>
    <row r="79" spans="1:7" s="3" customFormat="1" ht="15">
      <c r="A79" s="54">
        <v>8</v>
      </c>
      <c r="B79" s="56" t="s">
        <v>263</v>
      </c>
      <c r="C79" s="54">
        <v>1971</v>
      </c>
      <c r="D79" s="54" t="s">
        <v>31</v>
      </c>
      <c r="E79" s="69">
        <v>18.59</v>
      </c>
      <c r="F79" s="54">
        <v>8</v>
      </c>
      <c r="G79" s="54">
        <v>34</v>
      </c>
    </row>
    <row r="80" spans="1:7" s="3" customFormat="1" ht="15">
      <c r="A80" s="54">
        <v>9</v>
      </c>
      <c r="B80" s="56" t="s">
        <v>498</v>
      </c>
      <c r="C80" s="54">
        <v>1973</v>
      </c>
      <c r="D80" s="54" t="s">
        <v>31</v>
      </c>
      <c r="E80" s="69">
        <v>19.25</v>
      </c>
      <c r="F80" s="54">
        <v>9</v>
      </c>
      <c r="G80" s="54">
        <v>32</v>
      </c>
    </row>
    <row r="81" spans="1:7" s="3" customFormat="1" ht="15">
      <c r="A81" s="54">
        <v>10</v>
      </c>
      <c r="B81" s="56" t="s">
        <v>499</v>
      </c>
      <c r="C81" s="54">
        <v>1965</v>
      </c>
      <c r="D81" s="54" t="s">
        <v>33</v>
      </c>
      <c r="E81" s="69">
        <v>21.17</v>
      </c>
      <c r="F81" s="54">
        <v>10</v>
      </c>
      <c r="G81" s="54">
        <v>31</v>
      </c>
    </row>
    <row r="82" spans="1:7" s="3" customFormat="1" ht="15">
      <c r="A82" s="54">
        <v>11</v>
      </c>
      <c r="B82" s="56" t="s">
        <v>500</v>
      </c>
      <c r="C82" s="54">
        <v>1967</v>
      </c>
      <c r="D82" s="54" t="s">
        <v>31</v>
      </c>
      <c r="E82" s="69">
        <v>22.22</v>
      </c>
      <c r="F82" s="54">
        <v>11</v>
      </c>
      <c r="G82" s="54">
        <v>30</v>
      </c>
    </row>
    <row r="83" spans="1:7" s="3" customFormat="1" ht="15">
      <c r="A83" s="54">
        <v>12</v>
      </c>
      <c r="B83" s="56" t="s">
        <v>501</v>
      </c>
      <c r="C83" s="54">
        <v>1971</v>
      </c>
      <c r="D83" s="54" t="s">
        <v>243</v>
      </c>
      <c r="E83" s="69">
        <v>25.01</v>
      </c>
      <c r="F83" s="54">
        <v>12</v>
      </c>
      <c r="G83" s="54">
        <v>28</v>
      </c>
    </row>
    <row r="84" spans="1:7" s="18" customFormat="1" ht="15">
      <c r="A84" s="20"/>
      <c r="B84" s="21"/>
      <c r="C84" s="22"/>
      <c r="D84" s="22"/>
      <c r="E84" s="22"/>
      <c r="F84" s="23"/>
      <c r="G84" s="23"/>
    </row>
    <row r="85" spans="1:8" s="3" customFormat="1" ht="15">
      <c r="A85" s="238" t="s">
        <v>25</v>
      </c>
      <c r="B85" s="239"/>
      <c r="C85" s="239"/>
      <c r="D85" s="10"/>
      <c r="H85" s="18"/>
    </row>
    <row r="86" spans="1:7" s="58" customFormat="1" ht="25.5">
      <c r="A86" s="57" t="s">
        <v>3</v>
      </c>
      <c r="B86" s="57" t="s">
        <v>0</v>
      </c>
      <c r="C86" s="57" t="s">
        <v>1</v>
      </c>
      <c r="D86" s="57" t="s">
        <v>2</v>
      </c>
      <c r="E86" s="57" t="s">
        <v>479</v>
      </c>
      <c r="F86" s="57" t="s">
        <v>230</v>
      </c>
      <c r="G86" s="57" t="s">
        <v>37</v>
      </c>
    </row>
    <row r="87" spans="1:7" s="3" customFormat="1" ht="15">
      <c r="A87" s="54">
        <v>1</v>
      </c>
      <c r="B87" s="56" t="s">
        <v>247</v>
      </c>
      <c r="C87" s="54">
        <v>1961</v>
      </c>
      <c r="D87" s="54" t="s">
        <v>35</v>
      </c>
      <c r="E87" s="69">
        <v>17.35</v>
      </c>
      <c r="F87" s="54">
        <v>1</v>
      </c>
      <c r="G87" s="54">
        <v>60</v>
      </c>
    </row>
    <row r="88" spans="1:7" s="3" customFormat="1" ht="15">
      <c r="A88" s="54">
        <v>2</v>
      </c>
      <c r="B88" s="56" t="s">
        <v>119</v>
      </c>
      <c r="C88" s="54">
        <v>1957</v>
      </c>
      <c r="D88" s="54" t="s">
        <v>31</v>
      </c>
      <c r="E88" s="69">
        <v>19.25</v>
      </c>
      <c r="F88" s="54">
        <v>2</v>
      </c>
      <c r="G88" s="54">
        <v>54</v>
      </c>
    </row>
    <row r="89" spans="1:7" s="3" customFormat="1" ht="15">
      <c r="A89" s="54">
        <v>3</v>
      </c>
      <c r="B89" s="56" t="s">
        <v>118</v>
      </c>
      <c r="C89" s="54">
        <v>1960</v>
      </c>
      <c r="D89" s="54" t="s">
        <v>31</v>
      </c>
      <c r="E89" s="69">
        <v>20.03</v>
      </c>
      <c r="F89" s="54">
        <v>3</v>
      </c>
      <c r="G89" s="54">
        <v>48</v>
      </c>
    </row>
    <row r="90" spans="1:7" s="3" customFormat="1" ht="15">
      <c r="A90" s="54">
        <v>4</v>
      </c>
      <c r="B90" s="56" t="s">
        <v>502</v>
      </c>
      <c r="C90" s="54">
        <v>1957</v>
      </c>
      <c r="D90" s="54" t="s">
        <v>243</v>
      </c>
      <c r="E90" s="69">
        <v>20.12</v>
      </c>
      <c r="F90" s="54">
        <v>4</v>
      </c>
      <c r="G90" s="54">
        <v>43</v>
      </c>
    </row>
    <row r="91" spans="1:7" s="3" customFormat="1" ht="15">
      <c r="A91" s="54">
        <v>5</v>
      </c>
      <c r="B91" s="56" t="s">
        <v>125</v>
      </c>
      <c r="C91" s="54">
        <v>1957</v>
      </c>
      <c r="D91" s="54" t="s">
        <v>243</v>
      </c>
      <c r="E91" s="69">
        <v>20.22</v>
      </c>
      <c r="F91" s="54">
        <v>5</v>
      </c>
      <c r="G91" s="54">
        <v>40</v>
      </c>
    </row>
    <row r="92" spans="1:7" s="3" customFormat="1" ht="15">
      <c r="A92" s="54">
        <v>6</v>
      </c>
      <c r="B92" s="56" t="s">
        <v>120</v>
      </c>
      <c r="C92" s="54">
        <v>1963</v>
      </c>
      <c r="D92" s="54" t="s">
        <v>35</v>
      </c>
      <c r="E92" s="69">
        <v>20.32</v>
      </c>
      <c r="F92" s="54">
        <v>6</v>
      </c>
      <c r="G92" s="54">
        <v>38</v>
      </c>
    </row>
    <row r="93" spans="1:7" s="3" customFormat="1" ht="15">
      <c r="A93" s="54">
        <v>7</v>
      </c>
      <c r="B93" s="56" t="s">
        <v>503</v>
      </c>
      <c r="C93" s="54">
        <v>1955</v>
      </c>
      <c r="D93" s="54" t="s">
        <v>35</v>
      </c>
      <c r="E93" s="69">
        <v>22.03</v>
      </c>
      <c r="F93" s="54">
        <v>7</v>
      </c>
      <c r="G93" s="54">
        <v>36</v>
      </c>
    </row>
    <row r="94" spans="4:8" s="3" customFormat="1" ht="15">
      <c r="D94" s="10"/>
      <c r="H94" s="18"/>
    </row>
    <row r="95" spans="1:8" s="3" customFormat="1" ht="15" customHeight="1">
      <c r="A95" s="219" t="s">
        <v>178</v>
      </c>
      <c r="B95" s="219"/>
      <c r="C95" s="219"/>
      <c r="D95" s="10"/>
      <c r="H95" s="18"/>
    </row>
    <row r="96" spans="1:7" s="58" customFormat="1" ht="25.5">
      <c r="A96" s="57" t="s">
        <v>3</v>
      </c>
      <c r="B96" s="57" t="s">
        <v>0</v>
      </c>
      <c r="C96" s="57" t="s">
        <v>1</v>
      </c>
      <c r="D96" s="57" t="s">
        <v>2</v>
      </c>
      <c r="E96" s="57" t="s">
        <v>479</v>
      </c>
      <c r="F96" s="57" t="s">
        <v>230</v>
      </c>
      <c r="G96" s="57" t="s">
        <v>37</v>
      </c>
    </row>
    <row r="97" spans="1:7" s="3" customFormat="1" ht="15">
      <c r="A97" s="54">
        <v>1</v>
      </c>
      <c r="B97" s="56" t="s">
        <v>504</v>
      </c>
      <c r="C97" s="54">
        <v>1953</v>
      </c>
      <c r="D97" s="54" t="s">
        <v>33</v>
      </c>
      <c r="E97" s="69">
        <v>16.4</v>
      </c>
      <c r="F97" s="54">
        <v>1</v>
      </c>
      <c r="G97" s="54">
        <v>60</v>
      </c>
    </row>
    <row r="98" spans="1:7" s="3" customFormat="1" ht="15">
      <c r="A98" s="54">
        <v>2</v>
      </c>
      <c r="B98" s="56" t="s">
        <v>232</v>
      </c>
      <c r="C98" s="54">
        <v>1953</v>
      </c>
      <c r="D98" s="54" t="s">
        <v>505</v>
      </c>
      <c r="E98" s="69">
        <v>17.59</v>
      </c>
      <c r="F98" s="54">
        <v>2</v>
      </c>
      <c r="G98" s="54">
        <v>54</v>
      </c>
    </row>
    <row r="99" spans="1:7" s="3" customFormat="1" ht="15">
      <c r="A99" s="54">
        <v>3</v>
      </c>
      <c r="B99" s="56" t="s">
        <v>117</v>
      </c>
      <c r="C99" s="54">
        <v>1954</v>
      </c>
      <c r="D99" s="54" t="s">
        <v>31</v>
      </c>
      <c r="E99" s="69">
        <v>18.29</v>
      </c>
      <c r="F99" s="54">
        <v>3</v>
      </c>
      <c r="G99" s="54">
        <v>48</v>
      </c>
    </row>
    <row r="100" spans="1:7" s="3" customFormat="1" ht="15">
      <c r="A100" s="54">
        <v>4</v>
      </c>
      <c r="B100" s="56" t="s">
        <v>236</v>
      </c>
      <c r="C100" s="54">
        <v>1949</v>
      </c>
      <c r="D100" s="54" t="s">
        <v>505</v>
      </c>
      <c r="E100" s="69">
        <v>19.36</v>
      </c>
      <c r="F100" s="54">
        <v>4</v>
      </c>
      <c r="G100" s="54">
        <v>43</v>
      </c>
    </row>
    <row r="101" spans="1:7" s="3" customFormat="1" ht="15">
      <c r="A101" s="54">
        <v>5</v>
      </c>
      <c r="B101" s="56" t="s">
        <v>506</v>
      </c>
      <c r="C101" s="54">
        <v>1927</v>
      </c>
      <c r="D101" s="54" t="s">
        <v>243</v>
      </c>
      <c r="E101" s="69">
        <v>32.04</v>
      </c>
      <c r="F101" s="54">
        <v>5</v>
      </c>
      <c r="G101" s="54">
        <v>40</v>
      </c>
    </row>
    <row r="102" spans="1:4" s="3" customFormat="1" ht="15">
      <c r="A102" s="44"/>
      <c r="B102" s="50"/>
      <c r="C102" s="50"/>
      <c r="D102" s="50"/>
    </row>
    <row r="103" spans="2:7" ht="12.75" customHeight="1">
      <c r="B103" s="15" t="s">
        <v>5</v>
      </c>
      <c r="E103" s="243"/>
      <c r="F103" s="244"/>
      <c r="G103" s="244"/>
    </row>
    <row r="104" spans="5:7" ht="12.75">
      <c r="E104" s="242"/>
      <c r="F104" s="252"/>
      <c r="G104" s="252"/>
    </row>
    <row r="105" spans="1:7" s="3" customFormat="1" ht="15" customHeight="1">
      <c r="A105" s="238" t="s">
        <v>20</v>
      </c>
      <c r="B105" s="239"/>
      <c r="C105" s="239"/>
      <c r="D105" s="10"/>
      <c r="E105" s="4"/>
      <c r="F105" s="4"/>
      <c r="G105" s="4"/>
    </row>
    <row r="106" spans="1:7" s="58" customFormat="1" ht="25.5">
      <c r="A106" s="57" t="s">
        <v>3</v>
      </c>
      <c r="B106" s="57" t="s">
        <v>0</v>
      </c>
      <c r="C106" s="57" t="s">
        <v>1</v>
      </c>
      <c r="D106" s="57" t="s">
        <v>2</v>
      </c>
      <c r="E106" s="57" t="s">
        <v>479</v>
      </c>
      <c r="F106" s="57" t="s">
        <v>230</v>
      </c>
      <c r="G106" s="57" t="s">
        <v>37</v>
      </c>
    </row>
    <row r="107" spans="1:7" s="3" customFormat="1" ht="15">
      <c r="A107" s="54">
        <v>1</v>
      </c>
      <c r="B107" s="56" t="s">
        <v>182</v>
      </c>
      <c r="C107" s="54">
        <v>2000</v>
      </c>
      <c r="D107" s="54" t="s">
        <v>243</v>
      </c>
      <c r="E107" s="69">
        <v>13.01</v>
      </c>
      <c r="F107" s="54">
        <v>1</v>
      </c>
      <c r="G107" s="54">
        <v>60</v>
      </c>
    </row>
    <row r="108" spans="1:7" s="3" customFormat="1" ht="15">
      <c r="A108" s="54">
        <v>2</v>
      </c>
      <c r="B108" s="56" t="s">
        <v>145</v>
      </c>
      <c r="C108" s="54">
        <v>1999</v>
      </c>
      <c r="D108" s="54" t="s">
        <v>243</v>
      </c>
      <c r="E108" s="69">
        <v>13.16</v>
      </c>
      <c r="F108" s="54">
        <v>2</v>
      </c>
      <c r="G108" s="54">
        <v>54</v>
      </c>
    </row>
    <row r="109" spans="1:7" s="3" customFormat="1" ht="15">
      <c r="A109" s="54">
        <v>3</v>
      </c>
      <c r="B109" s="56" t="s">
        <v>138</v>
      </c>
      <c r="C109" s="54">
        <v>1999</v>
      </c>
      <c r="D109" s="54" t="s">
        <v>243</v>
      </c>
      <c r="E109" s="69">
        <v>13.25</v>
      </c>
      <c r="F109" s="54">
        <v>3</v>
      </c>
      <c r="G109" s="54">
        <v>48</v>
      </c>
    </row>
    <row r="110" spans="1:7" s="3" customFormat="1" ht="15">
      <c r="A110" s="54">
        <v>4</v>
      </c>
      <c r="B110" s="56" t="s">
        <v>187</v>
      </c>
      <c r="C110" s="54">
        <v>2000</v>
      </c>
      <c r="D110" s="54" t="s">
        <v>32</v>
      </c>
      <c r="E110" s="69">
        <v>15.18</v>
      </c>
      <c r="F110" s="54">
        <v>4</v>
      </c>
      <c r="G110" s="54">
        <v>43</v>
      </c>
    </row>
    <row r="111" spans="1:7" s="3" customFormat="1" ht="15">
      <c r="A111" s="54">
        <v>5</v>
      </c>
      <c r="B111" s="56" t="s">
        <v>507</v>
      </c>
      <c r="C111" s="54">
        <v>1999</v>
      </c>
      <c r="D111" s="54" t="s">
        <v>31</v>
      </c>
      <c r="E111" s="69">
        <v>16.56</v>
      </c>
      <c r="F111" s="54">
        <v>5</v>
      </c>
      <c r="G111" s="54">
        <v>40</v>
      </c>
    </row>
    <row r="112" spans="1:7" s="3" customFormat="1" ht="15">
      <c r="A112" s="54">
        <v>6</v>
      </c>
      <c r="B112" s="56" t="s">
        <v>508</v>
      </c>
      <c r="C112" s="54">
        <v>2000</v>
      </c>
      <c r="D112" s="54" t="s">
        <v>173</v>
      </c>
      <c r="E112" s="69">
        <v>17</v>
      </c>
      <c r="F112" s="54">
        <v>6</v>
      </c>
      <c r="G112" s="54">
        <v>38</v>
      </c>
    </row>
    <row r="113" spans="1:7" s="3" customFormat="1" ht="15">
      <c r="A113" s="54">
        <v>7</v>
      </c>
      <c r="B113" s="56" t="s">
        <v>339</v>
      </c>
      <c r="C113" s="54">
        <v>1999</v>
      </c>
      <c r="D113" s="54" t="s">
        <v>243</v>
      </c>
      <c r="E113" s="69">
        <v>17.37</v>
      </c>
      <c r="F113" s="54">
        <v>7</v>
      </c>
      <c r="G113" s="54">
        <v>36</v>
      </c>
    </row>
    <row r="114" spans="1:7" s="3" customFormat="1" ht="15">
      <c r="A114" s="54">
        <v>8</v>
      </c>
      <c r="B114" s="56" t="s">
        <v>509</v>
      </c>
      <c r="C114" s="54">
        <v>1999</v>
      </c>
      <c r="D114" s="54" t="s">
        <v>243</v>
      </c>
      <c r="E114" s="69">
        <v>20.15</v>
      </c>
      <c r="F114" s="54">
        <v>8</v>
      </c>
      <c r="G114" s="54">
        <v>34</v>
      </c>
    </row>
    <row r="115" spans="1:7" s="3" customFormat="1" ht="15">
      <c r="A115" s="54">
        <v>9</v>
      </c>
      <c r="B115" s="56" t="s">
        <v>510</v>
      </c>
      <c r="C115" s="54">
        <v>2000</v>
      </c>
      <c r="D115" s="54" t="s">
        <v>31</v>
      </c>
      <c r="E115" s="69">
        <v>21.02</v>
      </c>
      <c r="F115" s="54">
        <v>9</v>
      </c>
      <c r="G115" s="54">
        <v>32</v>
      </c>
    </row>
    <row r="116" s="3" customFormat="1" ht="15"/>
    <row r="117" spans="1:8" s="3" customFormat="1" ht="15" customHeight="1">
      <c r="A117" s="219" t="s">
        <v>21</v>
      </c>
      <c r="B117" s="219"/>
      <c r="C117" s="219"/>
      <c r="D117" s="10"/>
      <c r="E117" s="4"/>
      <c r="F117" s="4"/>
      <c r="G117" s="4"/>
      <c r="H117" s="18"/>
    </row>
    <row r="118" spans="1:7" s="58" customFormat="1" ht="25.5">
      <c r="A118" s="57" t="s">
        <v>3</v>
      </c>
      <c r="B118" s="57" t="s">
        <v>0</v>
      </c>
      <c r="C118" s="57" t="s">
        <v>1</v>
      </c>
      <c r="D118" s="57" t="s">
        <v>2</v>
      </c>
      <c r="E118" s="57" t="s">
        <v>479</v>
      </c>
      <c r="F118" s="57" t="s">
        <v>230</v>
      </c>
      <c r="G118" s="57" t="s">
        <v>37</v>
      </c>
    </row>
    <row r="119" spans="1:7" s="3" customFormat="1" ht="15">
      <c r="A119" s="54">
        <v>1</v>
      </c>
      <c r="B119" s="56" t="s">
        <v>511</v>
      </c>
      <c r="C119" s="54">
        <v>1997</v>
      </c>
      <c r="D119" s="54" t="s">
        <v>243</v>
      </c>
      <c r="E119" s="69">
        <v>12.25</v>
      </c>
      <c r="F119" s="54">
        <v>1</v>
      </c>
      <c r="G119" s="54">
        <v>60</v>
      </c>
    </row>
    <row r="120" spans="1:7" s="3" customFormat="1" ht="15">
      <c r="A120" s="54">
        <v>2</v>
      </c>
      <c r="B120" s="56" t="s">
        <v>137</v>
      </c>
      <c r="C120" s="54">
        <v>1998</v>
      </c>
      <c r="D120" s="54" t="s">
        <v>32</v>
      </c>
      <c r="E120" s="69">
        <v>12.25</v>
      </c>
      <c r="F120" s="54">
        <v>1</v>
      </c>
      <c r="G120" s="54">
        <v>54</v>
      </c>
    </row>
    <row r="121" spans="1:7" s="3" customFormat="1" ht="15">
      <c r="A121" s="54">
        <v>3</v>
      </c>
      <c r="B121" s="56" t="s">
        <v>152</v>
      </c>
      <c r="C121" s="54">
        <v>1997</v>
      </c>
      <c r="D121" s="54" t="s">
        <v>243</v>
      </c>
      <c r="E121" s="69">
        <v>12.27</v>
      </c>
      <c r="F121" s="54">
        <v>3</v>
      </c>
      <c r="G121" s="54">
        <v>48</v>
      </c>
    </row>
    <row r="122" spans="1:7" s="3" customFormat="1" ht="15">
      <c r="A122" s="54">
        <v>4</v>
      </c>
      <c r="B122" s="56" t="s">
        <v>150</v>
      </c>
      <c r="C122" s="54">
        <v>1997</v>
      </c>
      <c r="D122" s="54" t="s">
        <v>31</v>
      </c>
      <c r="E122" s="69">
        <v>12.28</v>
      </c>
      <c r="F122" s="54">
        <v>4</v>
      </c>
      <c r="G122" s="54">
        <v>43</v>
      </c>
    </row>
    <row r="123" spans="1:7" s="3" customFormat="1" ht="15">
      <c r="A123" s="54">
        <v>5</v>
      </c>
      <c r="B123" s="56" t="s">
        <v>353</v>
      </c>
      <c r="C123" s="54">
        <v>1997</v>
      </c>
      <c r="D123" s="54" t="s">
        <v>31</v>
      </c>
      <c r="E123" s="69">
        <v>13.18</v>
      </c>
      <c r="F123" s="54">
        <v>5</v>
      </c>
      <c r="G123" s="54">
        <v>40</v>
      </c>
    </row>
    <row r="124" spans="1:7" s="3" customFormat="1" ht="15">
      <c r="A124" s="54">
        <v>6</v>
      </c>
      <c r="B124" s="56" t="s">
        <v>512</v>
      </c>
      <c r="C124" s="54">
        <v>1997</v>
      </c>
      <c r="D124" s="54" t="s">
        <v>243</v>
      </c>
      <c r="E124" s="69">
        <v>18.54</v>
      </c>
      <c r="F124" s="54">
        <v>6</v>
      </c>
      <c r="G124" s="54">
        <v>38</v>
      </c>
    </row>
    <row r="125" ht="12.75">
      <c r="H125" s="26"/>
    </row>
    <row r="126" spans="1:8" s="3" customFormat="1" ht="15">
      <c r="A126" s="238" t="s">
        <v>22</v>
      </c>
      <c r="B126" s="239"/>
      <c r="C126" s="239"/>
      <c r="D126" s="10"/>
      <c r="E126" s="4"/>
      <c r="F126" s="4"/>
      <c r="G126" s="4"/>
      <c r="H126" s="18"/>
    </row>
    <row r="127" spans="1:7" s="58" customFormat="1" ht="25.5">
      <c r="A127" s="57" t="s">
        <v>3</v>
      </c>
      <c r="B127" s="57" t="s">
        <v>0</v>
      </c>
      <c r="C127" s="57" t="s">
        <v>1</v>
      </c>
      <c r="D127" s="57" t="s">
        <v>2</v>
      </c>
      <c r="E127" s="57" t="s">
        <v>479</v>
      </c>
      <c r="F127" s="57" t="s">
        <v>230</v>
      </c>
      <c r="G127" s="57" t="s">
        <v>37</v>
      </c>
    </row>
    <row r="128" spans="1:7" s="3" customFormat="1" ht="15">
      <c r="A128" s="54">
        <v>1</v>
      </c>
      <c r="B128" s="56" t="s">
        <v>356</v>
      </c>
      <c r="C128" s="54">
        <v>1987</v>
      </c>
      <c r="D128" s="54" t="s">
        <v>32</v>
      </c>
      <c r="E128" s="69">
        <v>12.56</v>
      </c>
      <c r="F128" s="54">
        <v>1</v>
      </c>
      <c r="G128" s="54">
        <v>60</v>
      </c>
    </row>
    <row r="129" spans="1:7" s="3" customFormat="1" ht="15">
      <c r="A129" s="54">
        <v>2</v>
      </c>
      <c r="B129" s="56" t="s">
        <v>360</v>
      </c>
      <c r="C129" s="54">
        <v>1996</v>
      </c>
      <c r="D129" s="54" t="s">
        <v>32</v>
      </c>
      <c r="E129" s="69">
        <v>13.32</v>
      </c>
      <c r="F129" s="54">
        <v>2</v>
      </c>
      <c r="G129" s="54">
        <v>54</v>
      </c>
    </row>
    <row r="130" spans="1:7" s="3" customFormat="1" ht="15">
      <c r="A130" s="54">
        <v>3</v>
      </c>
      <c r="B130" s="56" t="s">
        <v>157</v>
      </c>
      <c r="C130" s="54">
        <v>1996</v>
      </c>
      <c r="D130" s="54" t="s">
        <v>243</v>
      </c>
      <c r="E130" s="69">
        <v>13.48</v>
      </c>
      <c r="F130" s="54">
        <v>3</v>
      </c>
      <c r="G130" s="54">
        <v>48</v>
      </c>
    </row>
    <row r="131" spans="1:7" s="3" customFormat="1" ht="15">
      <c r="A131" s="54">
        <v>4</v>
      </c>
      <c r="B131" s="56" t="s">
        <v>153</v>
      </c>
      <c r="C131" s="54">
        <v>1996</v>
      </c>
      <c r="D131" s="54" t="s">
        <v>32</v>
      </c>
      <c r="E131" s="69">
        <v>13.52</v>
      </c>
      <c r="F131" s="54">
        <v>4</v>
      </c>
      <c r="G131" s="54">
        <v>43</v>
      </c>
    </row>
    <row r="132" spans="1:7" s="3" customFormat="1" ht="15">
      <c r="A132" s="54">
        <v>5</v>
      </c>
      <c r="B132" s="56" t="s">
        <v>513</v>
      </c>
      <c r="C132" s="54">
        <v>1995</v>
      </c>
      <c r="D132" s="54" t="s">
        <v>173</v>
      </c>
      <c r="E132" s="69">
        <v>15.51</v>
      </c>
      <c r="F132" s="54">
        <v>5</v>
      </c>
      <c r="G132" s="54">
        <v>40</v>
      </c>
    </row>
    <row r="133" ht="12.75">
      <c r="H133" s="26"/>
    </row>
    <row r="134" ht="12.75">
      <c r="H134" s="26"/>
    </row>
    <row r="135" spans="1:8" s="3" customFormat="1" ht="15">
      <c r="A135" s="238" t="s">
        <v>23</v>
      </c>
      <c r="B135" s="239"/>
      <c r="C135" s="239"/>
      <c r="D135" s="10"/>
      <c r="E135" s="9"/>
      <c r="F135" s="9"/>
      <c r="G135" s="9"/>
      <c r="H135" s="18"/>
    </row>
    <row r="136" spans="1:7" s="58" customFormat="1" ht="25.5">
      <c r="A136" s="57" t="s">
        <v>3</v>
      </c>
      <c r="B136" s="57" t="s">
        <v>0</v>
      </c>
      <c r="C136" s="57" t="s">
        <v>1</v>
      </c>
      <c r="D136" s="57" t="s">
        <v>2</v>
      </c>
      <c r="E136" s="57" t="s">
        <v>479</v>
      </c>
      <c r="F136" s="57" t="s">
        <v>230</v>
      </c>
      <c r="G136" s="57" t="s">
        <v>37</v>
      </c>
    </row>
    <row r="137" spans="1:7" s="3" customFormat="1" ht="15">
      <c r="A137" s="54">
        <v>1</v>
      </c>
      <c r="B137" s="56" t="s">
        <v>166</v>
      </c>
      <c r="C137" s="54">
        <v>1984</v>
      </c>
      <c r="D137" s="54" t="s">
        <v>31</v>
      </c>
      <c r="E137" s="69">
        <v>12.27</v>
      </c>
      <c r="F137" s="54">
        <v>1</v>
      </c>
      <c r="G137" s="54">
        <v>60</v>
      </c>
    </row>
    <row r="138" s="9" customFormat="1" ht="15"/>
    <row r="139" spans="1:8" s="3" customFormat="1" ht="15">
      <c r="A139" s="238" t="s">
        <v>24</v>
      </c>
      <c r="B139" s="239"/>
      <c r="C139" s="239"/>
      <c r="D139" s="10"/>
      <c r="H139" s="18"/>
    </row>
    <row r="140" spans="1:7" s="58" customFormat="1" ht="25.5">
      <c r="A140" s="57" t="s">
        <v>3</v>
      </c>
      <c r="B140" s="57" t="s">
        <v>0</v>
      </c>
      <c r="C140" s="57" t="s">
        <v>1</v>
      </c>
      <c r="D140" s="57" t="s">
        <v>2</v>
      </c>
      <c r="E140" s="57" t="s">
        <v>479</v>
      </c>
      <c r="F140" s="57" t="s">
        <v>230</v>
      </c>
      <c r="G140" s="57" t="s">
        <v>37</v>
      </c>
    </row>
    <row r="141" spans="1:7" s="3" customFormat="1" ht="15">
      <c r="A141" s="54">
        <v>1</v>
      </c>
      <c r="B141" s="56" t="s">
        <v>174</v>
      </c>
      <c r="C141" s="54">
        <v>1968</v>
      </c>
      <c r="D141" s="54" t="s">
        <v>33</v>
      </c>
      <c r="E141" s="69">
        <v>12.56</v>
      </c>
      <c r="F141" s="54">
        <v>1</v>
      </c>
      <c r="G141" s="54">
        <v>60</v>
      </c>
    </row>
    <row r="142" spans="1:7" s="3" customFormat="1" ht="15">
      <c r="A142" s="54">
        <v>2</v>
      </c>
      <c r="B142" s="56" t="s">
        <v>361</v>
      </c>
      <c r="C142" s="54">
        <v>1965</v>
      </c>
      <c r="D142" s="54" t="s">
        <v>32</v>
      </c>
      <c r="E142" s="69">
        <v>15.4</v>
      </c>
      <c r="F142" s="54">
        <v>2</v>
      </c>
      <c r="G142" s="54">
        <v>54</v>
      </c>
    </row>
    <row r="143" spans="1:7" s="3" customFormat="1" ht="15">
      <c r="A143" s="54">
        <v>3</v>
      </c>
      <c r="B143" s="56" t="s">
        <v>175</v>
      </c>
      <c r="C143" s="54">
        <v>1965</v>
      </c>
      <c r="D143" s="54" t="s">
        <v>31</v>
      </c>
      <c r="E143" s="69">
        <v>17.15</v>
      </c>
      <c r="F143" s="54">
        <v>3</v>
      </c>
      <c r="G143" s="54">
        <v>48</v>
      </c>
    </row>
    <row r="144" spans="1:7" s="18" customFormat="1" ht="15">
      <c r="A144" s="20"/>
      <c r="B144" s="21"/>
      <c r="C144" s="22"/>
      <c r="D144" s="22"/>
      <c r="E144" s="22"/>
      <c r="F144" s="23"/>
      <c r="G144" s="23"/>
    </row>
    <row r="145" spans="1:8" s="3" customFormat="1" ht="15">
      <c r="A145" s="238" t="s">
        <v>25</v>
      </c>
      <c r="B145" s="239"/>
      <c r="C145" s="239"/>
      <c r="D145" s="10"/>
      <c r="H145" s="18"/>
    </row>
    <row r="146" spans="1:7" s="58" customFormat="1" ht="25.5">
      <c r="A146" s="57" t="s">
        <v>3</v>
      </c>
      <c r="B146" s="57" t="s">
        <v>0</v>
      </c>
      <c r="C146" s="57" t="s">
        <v>1</v>
      </c>
      <c r="D146" s="57" t="s">
        <v>2</v>
      </c>
      <c r="E146" s="57" t="s">
        <v>479</v>
      </c>
      <c r="F146" s="57" t="s">
        <v>230</v>
      </c>
      <c r="G146" s="57" t="s">
        <v>37</v>
      </c>
    </row>
    <row r="147" spans="1:7" s="3" customFormat="1" ht="15">
      <c r="A147" s="54">
        <v>1</v>
      </c>
      <c r="B147" s="56" t="s">
        <v>364</v>
      </c>
      <c r="C147" s="54">
        <v>1958</v>
      </c>
      <c r="D147" s="54" t="s">
        <v>31</v>
      </c>
      <c r="E147" s="69">
        <v>17.45</v>
      </c>
      <c r="F147" s="54">
        <v>1</v>
      </c>
      <c r="G147" s="54">
        <v>60</v>
      </c>
    </row>
    <row r="148" spans="4:8" s="3" customFormat="1" ht="15">
      <c r="D148" s="10"/>
      <c r="H148" s="18"/>
    </row>
    <row r="149" spans="1:8" s="3" customFormat="1" ht="15" customHeight="1">
      <c r="A149" s="219" t="s">
        <v>178</v>
      </c>
      <c r="B149" s="219"/>
      <c r="C149" s="219"/>
      <c r="D149" s="10"/>
      <c r="H149" s="18"/>
    </row>
    <row r="150" spans="1:7" s="58" customFormat="1" ht="25.5">
      <c r="A150" s="57" t="s">
        <v>3</v>
      </c>
      <c r="B150" s="57" t="s">
        <v>0</v>
      </c>
      <c r="C150" s="57" t="s">
        <v>1</v>
      </c>
      <c r="D150" s="57" t="s">
        <v>2</v>
      </c>
      <c r="E150" s="57" t="s">
        <v>479</v>
      </c>
      <c r="F150" s="57" t="s">
        <v>230</v>
      </c>
      <c r="G150" s="57" t="s">
        <v>37</v>
      </c>
    </row>
    <row r="151" spans="1:7" s="3" customFormat="1" ht="15">
      <c r="A151" s="54">
        <v>1</v>
      </c>
      <c r="B151" s="56" t="s">
        <v>176</v>
      </c>
      <c r="C151" s="54">
        <v>1949</v>
      </c>
      <c r="D151" s="54" t="s">
        <v>365</v>
      </c>
      <c r="E151" s="69">
        <v>14.02</v>
      </c>
      <c r="F151" s="54">
        <v>1</v>
      </c>
      <c r="G151" s="54">
        <v>60</v>
      </c>
    </row>
    <row r="152" spans="1:7" s="3" customFormat="1" ht="15">
      <c r="A152" s="54">
        <v>2</v>
      </c>
      <c r="B152" s="56" t="s">
        <v>514</v>
      </c>
      <c r="C152" s="54">
        <v>1945</v>
      </c>
      <c r="D152" s="54" t="s">
        <v>243</v>
      </c>
      <c r="E152" s="69">
        <v>17.16</v>
      </c>
      <c r="F152" s="54">
        <v>2</v>
      </c>
      <c r="G152" s="54">
        <v>54</v>
      </c>
    </row>
  </sheetData>
  <mergeCells count="19">
    <mergeCell ref="E3:G3"/>
    <mergeCell ref="E2:G2"/>
    <mergeCell ref="E103:G103"/>
    <mergeCell ref="B1:G1"/>
    <mergeCell ref="A32:C32"/>
    <mergeCell ref="A49:C49"/>
    <mergeCell ref="A60:C60"/>
    <mergeCell ref="A70:C70"/>
    <mergeCell ref="A85:C85"/>
    <mergeCell ref="A95:C95"/>
    <mergeCell ref="A8:C8"/>
    <mergeCell ref="E104:G104"/>
    <mergeCell ref="A105:C105"/>
    <mergeCell ref="A117:C117"/>
    <mergeCell ref="A149:C149"/>
    <mergeCell ref="A126:C126"/>
    <mergeCell ref="A135:C135"/>
    <mergeCell ref="A139:C139"/>
    <mergeCell ref="A145:C145"/>
  </mergeCells>
  <printOptions/>
  <pageMargins left="0.75" right="0.75" top="1" bottom="1" header="0.5" footer="0.5"/>
  <pageSetup fitToHeight="3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9"/>
  <sheetViews>
    <sheetView workbookViewId="0" topLeftCell="A187">
      <selection activeCell="F80" sqref="F80"/>
    </sheetView>
  </sheetViews>
  <sheetFormatPr defaultColWidth="9.140625" defaultRowHeight="12.75"/>
  <cols>
    <col min="2" max="2" width="37.57421875" style="0" customWidth="1"/>
    <col min="3" max="3" width="15.28125" style="0" customWidth="1"/>
    <col min="4" max="4" width="21.8515625" style="0" customWidth="1"/>
    <col min="5" max="5" width="13.7109375" style="0" customWidth="1"/>
    <col min="6" max="6" width="16.57421875" style="0" customWidth="1"/>
    <col min="7" max="7" width="16.00390625" style="0" customWidth="1"/>
    <col min="8" max="8" width="15.421875" style="0" customWidth="1"/>
  </cols>
  <sheetData>
    <row r="2" spans="2:8" ht="12.75">
      <c r="B2" s="256" t="s">
        <v>518</v>
      </c>
      <c r="C2" s="247"/>
      <c r="D2" s="247"/>
      <c r="E2" s="247"/>
      <c r="F2" s="247"/>
      <c r="G2" s="247"/>
      <c r="H2" s="247"/>
    </row>
    <row r="3" spans="2:8" ht="20.25" customHeight="1">
      <c r="B3" s="247"/>
      <c r="C3" s="247"/>
      <c r="D3" s="247"/>
      <c r="E3" s="247"/>
      <c r="F3" s="247"/>
      <c r="G3" s="247"/>
      <c r="H3" s="247"/>
    </row>
    <row r="4" spans="2:8" ht="24" customHeight="1">
      <c r="B4" s="256" t="s">
        <v>519</v>
      </c>
      <c r="C4" s="247"/>
      <c r="D4" s="247"/>
      <c r="E4" s="247"/>
      <c r="F4" s="247"/>
      <c r="G4" s="247"/>
      <c r="H4" s="247"/>
    </row>
    <row r="5" spans="2:5" ht="18.75">
      <c r="B5" s="75" t="s">
        <v>515</v>
      </c>
      <c r="E5" s="74"/>
    </row>
    <row r="6" spans="2:4" ht="18.75">
      <c r="B6" s="75" t="s">
        <v>516</v>
      </c>
      <c r="D6" s="75" t="s">
        <v>517</v>
      </c>
    </row>
    <row r="7" spans="2:7" ht="33.75" customHeight="1">
      <c r="B7" s="255" t="s">
        <v>549</v>
      </c>
      <c r="C7" s="247"/>
      <c r="D7" s="247"/>
      <c r="E7" s="247"/>
      <c r="F7" s="247"/>
      <c r="G7" s="247"/>
    </row>
    <row r="8" spans="1:4" ht="20.25" customHeight="1">
      <c r="A8" s="253" t="s">
        <v>576</v>
      </c>
      <c r="B8" s="254"/>
      <c r="C8" s="254"/>
      <c r="D8" s="254"/>
    </row>
    <row r="9" spans="1:4" ht="12.75">
      <c r="A9" s="95" t="s">
        <v>562</v>
      </c>
      <c r="B9" s="95" t="s">
        <v>563</v>
      </c>
      <c r="C9" s="95" t="s">
        <v>564</v>
      </c>
      <c r="D9" s="95" t="s">
        <v>565</v>
      </c>
    </row>
    <row r="10" spans="1:4" ht="12.75">
      <c r="A10" s="95">
        <v>1</v>
      </c>
      <c r="B10" s="96" t="s">
        <v>566</v>
      </c>
      <c r="C10" s="97" t="s">
        <v>539</v>
      </c>
      <c r="D10" s="98">
        <v>1</v>
      </c>
    </row>
    <row r="11" spans="1:4" ht="12.75">
      <c r="A11" s="95" t="s">
        <v>567</v>
      </c>
      <c r="B11" s="96" t="s">
        <v>566</v>
      </c>
      <c r="C11" s="95" t="s">
        <v>542</v>
      </c>
      <c r="D11" s="98">
        <v>1.5</v>
      </c>
    </row>
    <row r="12" spans="1:4" ht="12.75">
      <c r="A12" s="95">
        <v>2</v>
      </c>
      <c r="B12" s="96" t="s">
        <v>568</v>
      </c>
      <c r="C12" s="95" t="s">
        <v>539</v>
      </c>
      <c r="D12" s="98">
        <v>1</v>
      </c>
    </row>
    <row r="13" spans="1:4" ht="12.75">
      <c r="A13" s="95" t="s">
        <v>569</v>
      </c>
      <c r="B13" s="96" t="s">
        <v>568</v>
      </c>
      <c r="C13" s="95" t="s">
        <v>542</v>
      </c>
      <c r="D13" s="98">
        <v>1.5</v>
      </c>
    </row>
    <row r="14" spans="1:4" ht="12.75">
      <c r="A14" s="95">
        <v>3</v>
      </c>
      <c r="B14" s="96" t="s">
        <v>570</v>
      </c>
      <c r="C14" s="95" t="s">
        <v>542</v>
      </c>
      <c r="D14" s="98">
        <v>1</v>
      </c>
    </row>
    <row r="15" spans="1:4" ht="12.75">
      <c r="A15" s="95">
        <v>4</v>
      </c>
      <c r="B15" s="96" t="s">
        <v>571</v>
      </c>
      <c r="C15" s="95" t="s">
        <v>542</v>
      </c>
      <c r="D15" s="98">
        <v>1</v>
      </c>
    </row>
    <row r="16" spans="1:4" ht="12.75">
      <c r="A16" s="95">
        <v>5</v>
      </c>
      <c r="B16" s="96" t="s">
        <v>572</v>
      </c>
      <c r="C16" s="95" t="s">
        <v>542</v>
      </c>
      <c r="D16" s="98">
        <v>1</v>
      </c>
    </row>
    <row r="17" spans="1:4" ht="12.75">
      <c r="A17" s="95">
        <v>6</v>
      </c>
      <c r="B17" s="96" t="s">
        <v>573</v>
      </c>
      <c r="C17" s="95" t="s">
        <v>542</v>
      </c>
      <c r="D17" s="98">
        <v>1</v>
      </c>
    </row>
    <row r="18" spans="1:4" ht="12.75">
      <c r="A18" s="95">
        <v>7</v>
      </c>
      <c r="B18" s="96" t="s">
        <v>574</v>
      </c>
      <c r="C18" s="95" t="s">
        <v>542</v>
      </c>
      <c r="D18" s="98">
        <v>1</v>
      </c>
    </row>
    <row r="19" spans="1:4" ht="12.75">
      <c r="A19" s="95" t="s">
        <v>575</v>
      </c>
      <c r="B19" s="96" t="s">
        <v>574</v>
      </c>
      <c r="C19" s="95" t="s">
        <v>539</v>
      </c>
      <c r="D19" s="98">
        <v>0.5</v>
      </c>
    </row>
    <row r="20" spans="1:4" ht="24">
      <c r="A20" s="82"/>
      <c r="B20" s="96" t="s">
        <v>580</v>
      </c>
      <c r="C20" s="99"/>
      <c r="D20" s="98">
        <v>0.5</v>
      </c>
    </row>
    <row r="22" spans="1:7" ht="15" customHeight="1">
      <c r="A22" s="219" t="s">
        <v>20</v>
      </c>
      <c r="B22" s="219"/>
      <c r="C22" s="219"/>
      <c r="D22" s="87" t="s">
        <v>528</v>
      </c>
      <c r="E22" s="88" t="s">
        <v>529</v>
      </c>
      <c r="F22" s="4"/>
      <c r="G22" s="4"/>
    </row>
    <row r="23" spans="1:8" ht="25.5">
      <c r="A23" s="57" t="s">
        <v>3</v>
      </c>
      <c r="B23" s="57" t="s">
        <v>0</v>
      </c>
      <c r="C23" s="57" t="s">
        <v>1</v>
      </c>
      <c r="D23" s="57" t="s">
        <v>2</v>
      </c>
      <c r="E23" s="57" t="s">
        <v>34</v>
      </c>
      <c r="F23" s="57" t="s">
        <v>479</v>
      </c>
      <c r="G23" s="57" t="s">
        <v>7</v>
      </c>
      <c r="H23" s="57" t="s">
        <v>577</v>
      </c>
    </row>
    <row r="24" spans="1:8" ht="12.75">
      <c r="A24" s="89">
        <v>1</v>
      </c>
      <c r="B24" s="79" t="s">
        <v>194</v>
      </c>
      <c r="C24" s="80">
        <v>2000</v>
      </c>
      <c r="D24" s="80" t="s">
        <v>243</v>
      </c>
      <c r="E24" s="80">
        <v>30</v>
      </c>
      <c r="F24" s="90">
        <v>0.01525462962962963</v>
      </c>
      <c r="G24" s="89">
        <v>1</v>
      </c>
      <c r="H24" s="103">
        <v>30</v>
      </c>
    </row>
    <row r="25" spans="1:8" ht="12.75">
      <c r="A25" s="89">
        <v>2</v>
      </c>
      <c r="B25" s="79" t="s">
        <v>197</v>
      </c>
      <c r="C25" s="80">
        <v>2000</v>
      </c>
      <c r="D25" s="80" t="s">
        <v>520</v>
      </c>
      <c r="E25" s="80">
        <v>2</v>
      </c>
      <c r="F25" s="90">
        <v>0.01537037037037037</v>
      </c>
      <c r="G25" s="89">
        <v>2</v>
      </c>
      <c r="H25" s="103">
        <v>27</v>
      </c>
    </row>
    <row r="26" spans="1:8" ht="12.75">
      <c r="A26" s="89">
        <v>3</v>
      </c>
      <c r="B26" s="79" t="s">
        <v>204</v>
      </c>
      <c r="C26" s="80">
        <v>2000</v>
      </c>
      <c r="D26" s="80" t="s">
        <v>32</v>
      </c>
      <c r="E26" s="80">
        <v>26</v>
      </c>
      <c r="F26" s="90">
        <v>0.015671296296296298</v>
      </c>
      <c r="G26" s="89">
        <v>3</v>
      </c>
      <c r="H26" s="103">
        <v>24</v>
      </c>
    </row>
    <row r="27" spans="1:8" ht="12.75">
      <c r="A27" s="89">
        <v>4</v>
      </c>
      <c r="B27" s="79" t="s">
        <v>522</v>
      </c>
      <c r="C27" s="80">
        <v>2000</v>
      </c>
      <c r="D27" s="80" t="s">
        <v>243</v>
      </c>
      <c r="E27" s="80">
        <v>32</v>
      </c>
      <c r="F27" s="90">
        <v>0.015729166666666666</v>
      </c>
      <c r="G27" s="89">
        <v>4</v>
      </c>
      <c r="H27" s="103">
        <v>22</v>
      </c>
    </row>
    <row r="28" spans="1:8" ht="12.75">
      <c r="A28" s="89">
        <v>5</v>
      </c>
      <c r="B28" s="79" t="s">
        <v>200</v>
      </c>
      <c r="C28" s="80">
        <v>2000</v>
      </c>
      <c r="D28" s="80" t="s">
        <v>520</v>
      </c>
      <c r="E28" s="80">
        <v>29</v>
      </c>
      <c r="F28" s="90">
        <v>0.015972222222222224</v>
      </c>
      <c r="G28" s="89">
        <v>5</v>
      </c>
      <c r="H28" s="103">
        <v>20</v>
      </c>
    </row>
    <row r="29" spans="1:8" ht="12.75">
      <c r="A29" s="89">
        <v>6</v>
      </c>
      <c r="B29" s="79" t="s">
        <v>202</v>
      </c>
      <c r="C29" s="80">
        <v>2000</v>
      </c>
      <c r="D29" s="80" t="s">
        <v>520</v>
      </c>
      <c r="E29" s="80">
        <v>4</v>
      </c>
      <c r="F29" s="90">
        <v>0.016006944444444445</v>
      </c>
      <c r="G29" s="89">
        <v>6</v>
      </c>
      <c r="H29" s="103">
        <v>19</v>
      </c>
    </row>
    <row r="30" spans="1:8" ht="12.75">
      <c r="A30" s="89">
        <v>7</v>
      </c>
      <c r="B30" s="79" t="s">
        <v>210</v>
      </c>
      <c r="C30" s="80">
        <v>2000</v>
      </c>
      <c r="D30" s="80" t="s">
        <v>32</v>
      </c>
      <c r="E30" s="80">
        <v>25</v>
      </c>
      <c r="F30" s="90">
        <v>0.01601851851851852</v>
      </c>
      <c r="G30" s="89">
        <v>7</v>
      </c>
      <c r="H30" s="103">
        <v>18</v>
      </c>
    </row>
    <row r="31" spans="1:8" ht="12.75">
      <c r="A31" s="89">
        <v>8</v>
      </c>
      <c r="B31" s="79" t="s">
        <v>207</v>
      </c>
      <c r="C31" s="80">
        <v>2000</v>
      </c>
      <c r="D31" s="80" t="s">
        <v>520</v>
      </c>
      <c r="E31" s="80">
        <v>17</v>
      </c>
      <c r="F31" s="90">
        <v>0.016122685185185184</v>
      </c>
      <c r="G31" s="89">
        <v>8</v>
      </c>
      <c r="H31" s="103">
        <v>17</v>
      </c>
    </row>
    <row r="32" spans="1:8" ht="12.75">
      <c r="A32" s="89">
        <v>9</v>
      </c>
      <c r="B32" s="79" t="s">
        <v>198</v>
      </c>
      <c r="C32" s="80">
        <v>2000</v>
      </c>
      <c r="D32" s="80" t="s">
        <v>520</v>
      </c>
      <c r="E32" s="80">
        <v>3</v>
      </c>
      <c r="F32" s="90">
        <v>0.016145833333333335</v>
      </c>
      <c r="G32" s="89">
        <v>9</v>
      </c>
      <c r="H32" s="103">
        <v>16</v>
      </c>
    </row>
    <row r="33" spans="1:8" ht="12.75">
      <c r="A33" s="89">
        <v>10</v>
      </c>
      <c r="B33" s="79" t="s">
        <v>523</v>
      </c>
      <c r="C33" s="80">
        <v>2000</v>
      </c>
      <c r="D33" s="80" t="s">
        <v>173</v>
      </c>
      <c r="E33" s="80">
        <v>27</v>
      </c>
      <c r="F33" s="90">
        <v>0.016273148148148148</v>
      </c>
      <c r="G33" s="89">
        <v>10</v>
      </c>
      <c r="H33" s="103">
        <v>16</v>
      </c>
    </row>
    <row r="34" spans="1:8" ht="12.75">
      <c r="A34" s="89">
        <v>11</v>
      </c>
      <c r="B34" s="79" t="s">
        <v>524</v>
      </c>
      <c r="C34" s="80">
        <v>2000</v>
      </c>
      <c r="D34" s="80" t="s">
        <v>243</v>
      </c>
      <c r="E34" s="80">
        <v>31</v>
      </c>
      <c r="F34" s="90">
        <v>0.016412037037037037</v>
      </c>
      <c r="G34" s="89">
        <v>11</v>
      </c>
      <c r="H34" s="103">
        <v>15</v>
      </c>
    </row>
    <row r="35" spans="1:8" ht="12.75">
      <c r="A35" s="89">
        <v>12</v>
      </c>
      <c r="B35" s="79" t="s">
        <v>206</v>
      </c>
      <c r="C35" s="80">
        <v>2000</v>
      </c>
      <c r="D35" s="80" t="s">
        <v>520</v>
      </c>
      <c r="E35" s="80">
        <v>5</v>
      </c>
      <c r="F35" s="90">
        <v>0.016909722222222225</v>
      </c>
      <c r="G35" s="89">
        <v>12</v>
      </c>
      <c r="H35" s="103">
        <v>14</v>
      </c>
    </row>
    <row r="36" spans="1:8" ht="12.75">
      <c r="A36" s="89">
        <v>13</v>
      </c>
      <c r="B36" s="79" t="s">
        <v>205</v>
      </c>
      <c r="C36" s="80">
        <v>2000</v>
      </c>
      <c r="D36" s="80" t="s">
        <v>525</v>
      </c>
      <c r="E36" s="80">
        <v>9</v>
      </c>
      <c r="F36" s="90">
        <v>0.017083333333333336</v>
      </c>
      <c r="G36" s="89">
        <v>13</v>
      </c>
      <c r="H36" s="103">
        <v>13</v>
      </c>
    </row>
    <row r="37" spans="1:8" ht="12.75">
      <c r="A37" s="89">
        <v>14</v>
      </c>
      <c r="B37" s="79" t="s">
        <v>213</v>
      </c>
      <c r="C37" s="80">
        <v>2000</v>
      </c>
      <c r="D37" s="80" t="s">
        <v>520</v>
      </c>
      <c r="E37" s="80">
        <v>8</v>
      </c>
      <c r="F37" s="90">
        <v>0.017233796296296296</v>
      </c>
      <c r="G37" s="89">
        <v>14</v>
      </c>
      <c r="H37" s="103">
        <v>12</v>
      </c>
    </row>
    <row r="38" spans="1:8" ht="12.75">
      <c r="A38" s="89">
        <v>15</v>
      </c>
      <c r="B38" s="79" t="s">
        <v>216</v>
      </c>
      <c r="C38" s="80">
        <v>2000</v>
      </c>
      <c r="D38" s="80" t="s">
        <v>520</v>
      </c>
      <c r="E38" s="80">
        <v>7</v>
      </c>
      <c r="F38" s="90">
        <v>0.01747685185185185</v>
      </c>
      <c r="G38" s="89">
        <v>15</v>
      </c>
      <c r="H38" s="103">
        <v>11</v>
      </c>
    </row>
    <row r="39" spans="1:8" ht="12.75">
      <c r="A39" s="89">
        <v>16</v>
      </c>
      <c r="B39" s="79" t="s">
        <v>526</v>
      </c>
      <c r="C39" s="80">
        <v>2000</v>
      </c>
      <c r="D39" s="80" t="s">
        <v>243</v>
      </c>
      <c r="E39" s="80">
        <v>33</v>
      </c>
      <c r="F39" s="90">
        <v>0.01778935185185185</v>
      </c>
      <c r="G39" s="89">
        <v>16</v>
      </c>
      <c r="H39" s="103">
        <v>10</v>
      </c>
    </row>
    <row r="40" spans="1:8" ht="12.75">
      <c r="A40" s="89">
        <v>17</v>
      </c>
      <c r="B40" s="79" t="s">
        <v>527</v>
      </c>
      <c r="C40" s="80">
        <v>2000</v>
      </c>
      <c r="D40" s="80" t="s">
        <v>33</v>
      </c>
      <c r="E40" s="80">
        <v>14</v>
      </c>
      <c r="F40" s="90">
        <v>0.019641203703703706</v>
      </c>
      <c r="G40" s="89">
        <v>17</v>
      </c>
      <c r="H40" s="103">
        <v>9</v>
      </c>
    </row>
    <row r="41" spans="1:8" ht="12.75">
      <c r="A41" s="89">
        <v>18</v>
      </c>
      <c r="B41" s="79" t="s">
        <v>472</v>
      </c>
      <c r="C41" s="80">
        <v>2000</v>
      </c>
      <c r="D41" s="80" t="s">
        <v>173</v>
      </c>
      <c r="E41" s="80">
        <v>12</v>
      </c>
      <c r="F41" s="90">
        <v>0.01990740740740741</v>
      </c>
      <c r="G41" s="89">
        <v>18</v>
      </c>
      <c r="H41" s="103">
        <v>8</v>
      </c>
    </row>
    <row r="43" spans="4:8" ht="25.5">
      <c r="D43" s="87" t="s">
        <v>528</v>
      </c>
      <c r="E43" s="88" t="s">
        <v>539</v>
      </c>
      <c r="H43" s="57" t="s">
        <v>578</v>
      </c>
    </row>
    <row r="44" spans="1:8" ht="12.75">
      <c r="A44" s="80">
        <v>1</v>
      </c>
      <c r="B44" s="79" t="s">
        <v>309</v>
      </c>
      <c r="C44" s="80">
        <v>1999</v>
      </c>
      <c r="D44" s="80" t="s">
        <v>520</v>
      </c>
      <c r="E44" s="80">
        <v>15</v>
      </c>
      <c r="F44" s="81">
        <v>1.3569444444444445</v>
      </c>
      <c r="G44" s="80">
        <v>1</v>
      </c>
      <c r="H44" s="80">
        <v>60</v>
      </c>
    </row>
    <row r="45" spans="1:8" ht="12.75">
      <c r="A45" s="80">
        <v>2</v>
      </c>
      <c r="B45" s="79" t="s">
        <v>310</v>
      </c>
      <c r="C45" s="80">
        <v>1999</v>
      </c>
      <c r="D45" s="80" t="s">
        <v>32</v>
      </c>
      <c r="E45" s="80">
        <v>19</v>
      </c>
      <c r="F45" s="81">
        <v>1.3666666666666665</v>
      </c>
      <c r="G45" s="80">
        <v>2</v>
      </c>
      <c r="H45" s="80">
        <v>54</v>
      </c>
    </row>
    <row r="46" spans="1:8" ht="12.75">
      <c r="A46" s="80">
        <v>3</v>
      </c>
      <c r="B46" s="79" t="s">
        <v>47</v>
      </c>
      <c r="C46" s="80">
        <v>1999</v>
      </c>
      <c r="D46" s="80" t="s">
        <v>520</v>
      </c>
      <c r="E46" s="80">
        <v>6</v>
      </c>
      <c r="F46" s="81">
        <v>1.4152777777777779</v>
      </c>
      <c r="G46" s="80">
        <v>3</v>
      </c>
      <c r="H46" s="80">
        <v>48</v>
      </c>
    </row>
    <row r="47" spans="1:8" ht="12.75">
      <c r="A47" s="80">
        <v>4</v>
      </c>
      <c r="B47" s="79" t="s">
        <v>533</v>
      </c>
      <c r="C47" s="80">
        <v>1999</v>
      </c>
      <c r="D47" s="80" t="s">
        <v>521</v>
      </c>
      <c r="E47" s="80">
        <v>32</v>
      </c>
      <c r="F47" s="81">
        <v>1.4354166666666668</v>
      </c>
      <c r="G47" s="80">
        <v>4</v>
      </c>
      <c r="H47" s="80">
        <v>43</v>
      </c>
    </row>
    <row r="48" spans="1:8" ht="12.75">
      <c r="A48" s="80">
        <v>5</v>
      </c>
      <c r="B48" s="79" t="s">
        <v>51</v>
      </c>
      <c r="C48" s="80">
        <v>1999</v>
      </c>
      <c r="D48" s="80" t="s">
        <v>521</v>
      </c>
      <c r="E48" s="80">
        <v>31</v>
      </c>
      <c r="F48" s="81">
        <v>1.4458333333333335</v>
      </c>
      <c r="G48" s="80">
        <v>5</v>
      </c>
      <c r="H48" s="80">
        <v>40</v>
      </c>
    </row>
    <row r="49" spans="1:8" ht="12.75">
      <c r="A49" s="80">
        <v>6</v>
      </c>
      <c r="B49" s="79" t="s">
        <v>591</v>
      </c>
      <c r="C49" s="80">
        <v>1999</v>
      </c>
      <c r="D49" s="80" t="s">
        <v>520</v>
      </c>
      <c r="E49" s="80">
        <v>5</v>
      </c>
      <c r="F49" s="81">
        <v>1.4847222222222223</v>
      </c>
      <c r="G49" s="80">
        <v>6</v>
      </c>
      <c r="H49" s="80">
        <v>38</v>
      </c>
    </row>
    <row r="50" spans="1:8" ht="12.75">
      <c r="A50" s="80">
        <v>7</v>
      </c>
      <c r="B50" s="79" t="s">
        <v>54</v>
      </c>
      <c r="C50" s="80">
        <v>1999</v>
      </c>
      <c r="D50" s="80" t="s">
        <v>520</v>
      </c>
      <c r="E50" s="80">
        <v>18</v>
      </c>
      <c r="F50" s="81">
        <v>1.5902777777777777</v>
      </c>
      <c r="G50" s="80">
        <v>7</v>
      </c>
      <c r="H50" s="80">
        <v>36</v>
      </c>
    </row>
    <row r="51" spans="1:8" ht="12.75">
      <c r="A51" s="80">
        <v>8</v>
      </c>
      <c r="B51" s="79" t="s">
        <v>331</v>
      </c>
      <c r="C51" s="80">
        <v>1999</v>
      </c>
      <c r="D51" s="80" t="s">
        <v>521</v>
      </c>
      <c r="E51" s="80">
        <v>29</v>
      </c>
      <c r="F51" s="81">
        <v>1.5979166666666667</v>
      </c>
      <c r="G51" s="80">
        <v>8</v>
      </c>
      <c r="H51" s="80">
        <v>34</v>
      </c>
    </row>
    <row r="52" spans="1:8" ht="12.75">
      <c r="A52" s="80">
        <v>9</v>
      </c>
      <c r="B52" s="79" t="s">
        <v>534</v>
      </c>
      <c r="C52" s="80">
        <v>1999</v>
      </c>
      <c r="D52" s="80" t="s">
        <v>520</v>
      </c>
      <c r="E52" s="80">
        <v>17</v>
      </c>
      <c r="F52" s="81">
        <v>1.6097222222222223</v>
      </c>
      <c r="G52" s="80">
        <v>9</v>
      </c>
      <c r="H52" s="80">
        <v>32</v>
      </c>
    </row>
    <row r="53" spans="1:8" ht="12.75">
      <c r="A53" s="80">
        <v>10</v>
      </c>
      <c r="B53" s="79" t="s">
        <v>535</v>
      </c>
      <c r="C53" s="80">
        <v>1999</v>
      </c>
      <c r="D53" s="80" t="s">
        <v>520</v>
      </c>
      <c r="E53" s="80">
        <v>9</v>
      </c>
      <c r="F53" s="81">
        <v>1.6888888888888889</v>
      </c>
      <c r="G53" s="80">
        <v>10</v>
      </c>
      <c r="H53" s="80">
        <v>31</v>
      </c>
    </row>
    <row r="54" spans="1:8" ht="12.75">
      <c r="A54" s="80">
        <v>11</v>
      </c>
      <c r="B54" s="79" t="s">
        <v>536</v>
      </c>
      <c r="C54" s="80">
        <v>1999</v>
      </c>
      <c r="D54" s="80" t="s">
        <v>521</v>
      </c>
      <c r="E54" s="80">
        <v>28</v>
      </c>
      <c r="F54" s="81">
        <v>1.7111111111111112</v>
      </c>
      <c r="G54" s="80">
        <v>11</v>
      </c>
      <c r="H54" s="80">
        <v>30</v>
      </c>
    </row>
    <row r="55" spans="1:8" ht="12.75">
      <c r="A55" s="80">
        <v>12</v>
      </c>
      <c r="B55" s="79" t="s">
        <v>537</v>
      </c>
      <c r="C55" s="80">
        <v>1999</v>
      </c>
      <c r="D55" s="80" t="s">
        <v>31</v>
      </c>
      <c r="E55" s="80">
        <v>26</v>
      </c>
      <c r="F55" s="81">
        <v>1.71875</v>
      </c>
      <c r="G55" s="80">
        <v>12</v>
      </c>
      <c r="H55" s="80">
        <v>28</v>
      </c>
    </row>
    <row r="56" spans="1:8" ht="12.75">
      <c r="A56" s="80">
        <v>13</v>
      </c>
      <c r="B56" s="79" t="s">
        <v>65</v>
      </c>
      <c r="C56" s="80">
        <v>1999</v>
      </c>
      <c r="D56" s="80" t="s">
        <v>520</v>
      </c>
      <c r="E56" s="80">
        <v>8</v>
      </c>
      <c r="F56" s="81">
        <v>1.7729166666666665</v>
      </c>
      <c r="G56" s="80">
        <v>13</v>
      </c>
      <c r="H56" s="80">
        <v>26</v>
      </c>
    </row>
    <row r="57" spans="1:8" ht="12.75">
      <c r="A57" s="80">
        <v>14</v>
      </c>
      <c r="B57" s="79" t="s">
        <v>471</v>
      </c>
      <c r="C57" s="80">
        <v>1999</v>
      </c>
      <c r="D57" s="80" t="s">
        <v>173</v>
      </c>
      <c r="E57" s="80">
        <v>12</v>
      </c>
      <c r="F57" s="81">
        <v>1.8854166666666667</v>
      </c>
      <c r="G57" s="80">
        <v>14</v>
      </c>
      <c r="H57" s="80">
        <v>24</v>
      </c>
    </row>
    <row r="58" spans="1:8" ht="12.75">
      <c r="A58" s="80">
        <v>15</v>
      </c>
      <c r="B58" s="79" t="s">
        <v>59</v>
      </c>
      <c r="C58" s="80">
        <v>1999</v>
      </c>
      <c r="D58" s="80" t="s">
        <v>520</v>
      </c>
      <c r="E58" s="80">
        <v>10</v>
      </c>
      <c r="F58" s="81">
        <v>1.934722222222222</v>
      </c>
      <c r="G58" s="80">
        <v>15</v>
      </c>
      <c r="H58" s="80">
        <v>22</v>
      </c>
    </row>
    <row r="61" spans="1:5" ht="15">
      <c r="A61" s="238" t="s">
        <v>21</v>
      </c>
      <c r="B61" s="239"/>
      <c r="C61" s="239"/>
      <c r="D61" s="87" t="s">
        <v>528</v>
      </c>
      <c r="E61" s="88" t="s">
        <v>539</v>
      </c>
    </row>
    <row r="62" spans="1:8" ht="25.5">
      <c r="A62" s="57" t="s">
        <v>3</v>
      </c>
      <c r="B62" s="57" t="s">
        <v>0</v>
      </c>
      <c r="C62" s="57" t="s">
        <v>1</v>
      </c>
      <c r="D62" s="57" t="s">
        <v>2</v>
      </c>
      <c r="E62" s="57" t="s">
        <v>34</v>
      </c>
      <c r="F62" s="57" t="s">
        <v>479</v>
      </c>
      <c r="G62" s="57" t="s">
        <v>7</v>
      </c>
      <c r="H62" s="57" t="s">
        <v>578</v>
      </c>
    </row>
    <row r="63" spans="1:8" s="78" customFormat="1" ht="12">
      <c r="A63" s="80">
        <v>1</v>
      </c>
      <c r="B63" s="79" t="s">
        <v>530</v>
      </c>
      <c r="C63" s="80">
        <v>1998</v>
      </c>
      <c r="D63" s="80" t="s">
        <v>521</v>
      </c>
      <c r="E63" s="80">
        <v>33</v>
      </c>
      <c r="F63" s="81">
        <v>1.3263888888888888</v>
      </c>
      <c r="G63" s="80">
        <v>1</v>
      </c>
      <c r="H63" s="80">
        <v>60</v>
      </c>
    </row>
    <row r="64" spans="1:8" s="78" customFormat="1" ht="12">
      <c r="A64" s="80">
        <v>2</v>
      </c>
      <c r="B64" s="83" t="s">
        <v>482</v>
      </c>
      <c r="C64" s="84">
        <v>1998</v>
      </c>
      <c r="D64" s="80" t="s">
        <v>32</v>
      </c>
      <c r="E64" s="80">
        <v>21</v>
      </c>
      <c r="F64" s="81">
        <v>1.3451388888888889</v>
      </c>
      <c r="G64" s="80">
        <v>2</v>
      </c>
      <c r="H64" s="80">
        <v>54</v>
      </c>
    </row>
    <row r="65" spans="1:8" s="78" customFormat="1" ht="12">
      <c r="A65" s="80">
        <v>3</v>
      </c>
      <c r="B65" s="79" t="s">
        <v>38</v>
      </c>
      <c r="C65" s="80">
        <v>1998</v>
      </c>
      <c r="D65" s="80" t="s">
        <v>520</v>
      </c>
      <c r="E65" s="80">
        <v>1</v>
      </c>
      <c r="F65" s="81">
        <v>1.3534722222222222</v>
      </c>
      <c r="G65" s="80">
        <v>3</v>
      </c>
      <c r="H65" s="80">
        <v>48</v>
      </c>
    </row>
    <row r="66" spans="1:8" s="78" customFormat="1" ht="12">
      <c r="A66" s="80">
        <v>4</v>
      </c>
      <c r="B66" s="79" t="s">
        <v>42</v>
      </c>
      <c r="C66" s="80">
        <v>1998</v>
      </c>
      <c r="D66" s="80" t="s">
        <v>521</v>
      </c>
      <c r="E66" s="80">
        <v>30</v>
      </c>
      <c r="F66" s="81">
        <v>1.35625</v>
      </c>
      <c r="G66" s="80">
        <v>4</v>
      </c>
      <c r="H66" s="80">
        <v>43</v>
      </c>
    </row>
    <row r="67" spans="1:8" s="78" customFormat="1" ht="12">
      <c r="A67" s="80">
        <v>5</v>
      </c>
      <c r="B67" s="85" t="s">
        <v>481</v>
      </c>
      <c r="C67" s="86">
        <v>1998</v>
      </c>
      <c r="D67" s="80" t="s">
        <v>173</v>
      </c>
      <c r="E67" s="80">
        <v>11</v>
      </c>
      <c r="F67" s="81">
        <v>1.395138888888889</v>
      </c>
      <c r="G67" s="80">
        <v>5</v>
      </c>
      <c r="H67" s="80">
        <v>40</v>
      </c>
    </row>
    <row r="68" spans="1:8" s="78" customFormat="1" ht="12">
      <c r="A68" s="80">
        <v>6</v>
      </c>
      <c r="B68" s="79" t="s">
        <v>43</v>
      </c>
      <c r="C68" s="80">
        <v>1998</v>
      </c>
      <c r="D68" s="80" t="s">
        <v>525</v>
      </c>
      <c r="E68" s="80">
        <v>4</v>
      </c>
      <c r="F68" s="81">
        <v>1.3958333333333333</v>
      </c>
      <c r="G68" s="80">
        <v>6</v>
      </c>
      <c r="H68" s="80">
        <v>38</v>
      </c>
    </row>
    <row r="69" spans="1:8" s="78" customFormat="1" ht="12">
      <c r="A69" s="80">
        <v>7</v>
      </c>
      <c r="B69" s="79" t="s">
        <v>531</v>
      </c>
      <c r="C69" s="80">
        <v>1998</v>
      </c>
      <c r="D69" s="80" t="s">
        <v>532</v>
      </c>
      <c r="E69" s="80">
        <v>27</v>
      </c>
      <c r="F69" s="81">
        <v>1.3986111111111112</v>
      </c>
      <c r="G69" s="80">
        <v>7</v>
      </c>
      <c r="H69" s="80">
        <v>36</v>
      </c>
    </row>
    <row r="70" spans="1:8" s="78" customFormat="1" ht="12">
      <c r="A70" s="80">
        <v>8</v>
      </c>
      <c r="B70" s="79" t="s">
        <v>44</v>
      </c>
      <c r="C70" s="80">
        <v>1998</v>
      </c>
      <c r="D70" s="80" t="s">
        <v>520</v>
      </c>
      <c r="E70" s="80">
        <v>7</v>
      </c>
      <c r="F70" s="81">
        <v>1.4145833333333335</v>
      </c>
      <c r="G70" s="80">
        <v>8</v>
      </c>
      <c r="H70" s="80">
        <v>34</v>
      </c>
    </row>
    <row r="71" spans="1:8" s="78" customFormat="1" ht="12">
      <c r="A71" s="80">
        <v>9</v>
      </c>
      <c r="B71" s="79" t="s">
        <v>39</v>
      </c>
      <c r="C71" s="80">
        <v>1998</v>
      </c>
      <c r="D71" s="80" t="s">
        <v>31</v>
      </c>
      <c r="E71" s="80">
        <v>23</v>
      </c>
      <c r="F71" s="81">
        <v>1.4597222222222221</v>
      </c>
      <c r="G71" s="80">
        <v>9</v>
      </c>
      <c r="H71" s="80">
        <v>32</v>
      </c>
    </row>
    <row r="72" spans="1:8" s="78" customFormat="1" ht="12">
      <c r="A72" s="80">
        <v>10</v>
      </c>
      <c r="B72" s="79" t="s">
        <v>483</v>
      </c>
      <c r="C72" s="80">
        <v>1998</v>
      </c>
      <c r="D72" s="80" t="s">
        <v>31</v>
      </c>
      <c r="E72" s="80">
        <v>24</v>
      </c>
      <c r="F72" s="81">
        <v>1.4923611111111112</v>
      </c>
      <c r="G72" s="80">
        <v>10</v>
      </c>
      <c r="H72" s="80">
        <v>31</v>
      </c>
    </row>
    <row r="73" spans="1:8" s="78" customFormat="1" ht="12">
      <c r="A73" s="80">
        <v>11</v>
      </c>
      <c r="B73" s="79" t="s">
        <v>56</v>
      </c>
      <c r="C73" s="80">
        <v>1998</v>
      </c>
      <c r="D73" s="80" t="s">
        <v>33</v>
      </c>
      <c r="E73" s="80">
        <v>14</v>
      </c>
      <c r="F73" s="81">
        <v>1.6291666666666667</v>
      </c>
      <c r="G73" s="80">
        <v>11</v>
      </c>
      <c r="H73" s="80">
        <v>30</v>
      </c>
    </row>
    <row r="74" spans="1:8" s="78" customFormat="1" ht="12">
      <c r="A74" s="80">
        <v>12</v>
      </c>
      <c r="B74" s="83" t="s">
        <v>57</v>
      </c>
      <c r="C74" s="84">
        <v>1998</v>
      </c>
      <c r="D74" s="80" t="s">
        <v>32</v>
      </c>
      <c r="E74" s="80">
        <v>20</v>
      </c>
      <c r="F74" s="81">
        <v>1.638888888888889</v>
      </c>
      <c r="G74" s="80">
        <v>12</v>
      </c>
      <c r="H74" s="80">
        <v>28</v>
      </c>
    </row>
    <row r="75" spans="1:8" s="78" customFormat="1" ht="12">
      <c r="A75" s="80">
        <v>13</v>
      </c>
      <c r="B75" s="85" t="s">
        <v>487</v>
      </c>
      <c r="C75" s="86">
        <v>1998</v>
      </c>
      <c r="D75" s="80" t="s">
        <v>173</v>
      </c>
      <c r="E75" s="80">
        <v>13</v>
      </c>
      <c r="F75" s="81">
        <v>1.763888888888889</v>
      </c>
      <c r="G75" s="80">
        <v>13</v>
      </c>
      <c r="H75" s="80">
        <v>26</v>
      </c>
    </row>
    <row r="76" spans="1:8" s="78" customFormat="1" ht="12">
      <c r="A76" s="80">
        <v>14</v>
      </c>
      <c r="B76" s="79" t="s">
        <v>49</v>
      </c>
      <c r="C76" s="80">
        <v>1998</v>
      </c>
      <c r="D76" s="80" t="s">
        <v>525</v>
      </c>
      <c r="E76" s="80">
        <v>2</v>
      </c>
      <c r="F76" s="81">
        <v>1.89375</v>
      </c>
      <c r="G76" s="80">
        <v>14</v>
      </c>
      <c r="H76" s="80">
        <v>24</v>
      </c>
    </row>
    <row r="77" spans="1:8" s="78" customFormat="1" ht="12">
      <c r="A77" s="80">
        <v>15</v>
      </c>
      <c r="B77" s="79" t="s">
        <v>538</v>
      </c>
      <c r="C77" s="80">
        <v>1998</v>
      </c>
      <c r="D77" s="80" t="s">
        <v>520</v>
      </c>
      <c r="E77" s="80">
        <v>16</v>
      </c>
      <c r="F77" s="81">
        <v>1.93125</v>
      </c>
      <c r="G77" s="80">
        <v>15</v>
      </c>
      <c r="H77" s="80">
        <v>22</v>
      </c>
    </row>
    <row r="78" spans="2:7" ht="15">
      <c r="B78" s="4"/>
      <c r="C78" s="8"/>
      <c r="D78" s="4"/>
      <c r="E78" s="76"/>
      <c r="F78" s="77"/>
      <c r="G78" s="76"/>
    </row>
    <row r="79" spans="4:8" ht="25.5">
      <c r="D79" s="87" t="s">
        <v>528</v>
      </c>
      <c r="E79" s="88" t="s">
        <v>542</v>
      </c>
      <c r="H79" s="57" t="s">
        <v>579</v>
      </c>
    </row>
    <row r="80" spans="1:8" s="78" customFormat="1" ht="12">
      <c r="A80" s="80">
        <v>1</v>
      </c>
      <c r="B80" s="104" t="s">
        <v>289</v>
      </c>
      <c r="C80" s="105">
        <v>1997</v>
      </c>
      <c r="D80" s="105" t="s">
        <v>33</v>
      </c>
      <c r="E80" s="105">
        <v>9</v>
      </c>
      <c r="F80" s="90">
        <v>0.06855324074074075</v>
      </c>
      <c r="G80" s="80">
        <v>1</v>
      </c>
      <c r="H80" s="106">
        <v>90</v>
      </c>
    </row>
    <row r="81" spans="1:8" s="78" customFormat="1" ht="12">
      <c r="A81" s="80">
        <v>2</v>
      </c>
      <c r="B81" s="104" t="s">
        <v>286</v>
      </c>
      <c r="C81" s="105">
        <v>1997</v>
      </c>
      <c r="D81" s="105" t="s">
        <v>520</v>
      </c>
      <c r="E81" s="105">
        <v>1</v>
      </c>
      <c r="F81" s="90">
        <v>0.07246527777777778</v>
      </c>
      <c r="G81" s="80">
        <v>2</v>
      </c>
      <c r="H81" s="106">
        <v>81</v>
      </c>
    </row>
    <row r="82" spans="1:8" s="78" customFormat="1" ht="12">
      <c r="A82" s="80">
        <v>3</v>
      </c>
      <c r="B82" s="104" t="s">
        <v>71</v>
      </c>
      <c r="C82" s="105">
        <v>1997</v>
      </c>
      <c r="D82" s="105" t="s">
        <v>520</v>
      </c>
      <c r="E82" s="105">
        <v>2</v>
      </c>
      <c r="F82" s="90">
        <v>0.07425925925925926</v>
      </c>
      <c r="G82" s="80">
        <v>3</v>
      </c>
      <c r="H82" s="106">
        <v>72</v>
      </c>
    </row>
    <row r="83" spans="1:8" s="78" customFormat="1" ht="12">
      <c r="A83" s="80">
        <v>4</v>
      </c>
      <c r="B83" s="104" t="s">
        <v>81</v>
      </c>
      <c r="C83" s="105">
        <v>1997</v>
      </c>
      <c r="D83" s="105" t="s">
        <v>521</v>
      </c>
      <c r="E83" s="105">
        <v>28</v>
      </c>
      <c r="F83" s="90">
        <v>0.07594907407407407</v>
      </c>
      <c r="G83" s="80">
        <v>4</v>
      </c>
      <c r="H83" s="106">
        <v>65</v>
      </c>
    </row>
    <row r="84" spans="1:8" s="78" customFormat="1" ht="12">
      <c r="A84" s="80">
        <v>5</v>
      </c>
      <c r="B84" s="104" t="s">
        <v>80</v>
      </c>
      <c r="C84" s="105">
        <v>1997</v>
      </c>
      <c r="D84" s="105" t="s">
        <v>31</v>
      </c>
      <c r="E84" s="105">
        <v>35</v>
      </c>
      <c r="F84" s="90">
        <v>0.07596064814814814</v>
      </c>
      <c r="G84" s="80">
        <v>5</v>
      </c>
      <c r="H84" s="106">
        <v>60</v>
      </c>
    </row>
    <row r="85" spans="1:8" s="78" customFormat="1" ht="12">
      <c r="A85" s="80">
        <v>6</v>
      </c>
      <c r="B85" s="104" t="s">
        <v>83</v>
      </c>
      <c r="C85" s="105">
        <v>1997</v>
      </c>
      <c r="D85" s="105" t="s">
        <v>520</v>
      </c>
      <c r="E85" s="105">
        <v>6</v>
      </c>
      <c r="F85" s="90">
        <v>0.07695601851851852</v>
      </c>
      <c r="G85" s="80">
        <v>6</v>
      </c>
      <c r="H85" s="106">
        <v>57</v>
      </c>
    </row>
    <row r="86" spans="1:8" s="78" customFormat="1" ht="12">
      <c r="A86" s="80">
        <v>7</v>
      </c>
      <c r="B86" s="104" t="s">
        <v>73</v>
      </c>
      <c r="C86" s="105">
        <v>1997</v>
      </c>
      <c r="D86" s="105" t="s">
        <v>520</v>
      </c>
      <c r="E86" s="105">
        <v>3</v>
      </c>
      <c r="F86" s="90">
        <v>0.07760416666666667</v>
      </c>
      <c r="G86" s="80">
        <v>7</v>
      </c>
      <c r="H86" s="106">
        <v>54</v>
      </c>
    </row>
    <row r="87" spans="1:8" s="78" customFormat="1" ht="12">
      <c r="A87" s="80">
        <v>8</v>
      </c>
      <c r="B87" s="104" t="s">
        <v>82</v>
      </c>
      <c r="C87" s="105">
        <v>1997</v>
      </c>
      <c r="D87" s="105" t="s">
        <v>520</v>
      </c>
      <c r="E87" s="105">
        <v>4</v>
      </c>
      <c r="F87" s="90">
        <v>0.08577546296296296</v>
      </c>
      <c r="G87" s="80">
        <v>8</v>
      </c>
      <c r="H87" s="106">
        <v>51</v>
      </c>
    </row>
    <row r="88" spans="1:8" s="78" customFormat="1" ht="12">
      <c r="A88" s="80">
        <v>9</v>
      </c>
      <c r="B88" s="104" t="s">
        <v>541</v>
      </c>
      <c r="C88" s="105">
        <v>1997</v>
      </c>
      <c r="D88" s="105" t="s">
        <v>520</v>
      </c>
      <c r="E88" s="105">
        <v>5</v>
      </c>
      <c r="F88" s="90">
        <v>0.08888888888888889</v>
      </c>
      <c r="G88" s="80">
        <v>9</v>
      </c>
      <c r="H88" s="106">
        <v>48</v>
      </c>
    </row>
    <row r="91" spans="1:5" ht="15">
      <c r="A91" s="238" t="s">
        <v>22</v>
      </c>
      <c r="B91" s="239"/>
      <c r="C91" s="239"/>
      <c r="D91" s="87" t="s">
        <v>528</v>
      </c>
      <c r="E91" s="88" t="s">
        <v>542</v>
      </c>
    </row>
    <row r="92" spans="1:8" ht="25.5">
      <c r="A92" s="57" t="s">
        <v>3</v>
      </c>
      <c r="B92" s="57" t="s">
        <v>0</v>
      </c>
      <c r="C92" s="57" t="s">
        <v>1</v>
      </c>
      <c r="D92" s="57" t="s">
        <v>2</v>
      </c>
      <c r="E92" s="57" t="s">
        <v>34</v>
      </c>
      <c r="F92" s="57" t="s">
        <v>479</v>
      </c>
      <c r="G92" s="57" t="s">
        <v>7</v>
      </c>
      <c r="H92" s="57" t="s">
        <v>578</v>
      </c>
    </row>
    <row r="93" spans="1:8" s="78" customFormat="1" ht="12">
      <c r="A93" s="80">
        <v>1</v>
      </c>
      <c r="B93" s="104" t="s">
        <v>91</v>
      </c>
      <c r="C93" s="105">
        <v>1989</v>
      </c>
      <c r="D93" s="105" t="s">
        <v>35</v>
      </c>
      <c r="E93" s="105">
        <v>14</v>
      </c>
      <c r="F93" s="90">
        <v>0.062280092592592595</v>
      </c>
      <c r="G93" s="80">
        <v>1</v>
      </c>
      <c r="H93" s="80">
        <v>60</v>
      </c>
    </row>
    <row r="94" spans="1:8" s="78" customFormat="1" ht="12">
      <c r="A94" s="80">
        <v>2</v>
      </c>
      <c r="B94" s="104" t="s">
        <v>543</v>
      </c>
      <c r="C94" s="105">
        <v>1992</v>
      </c>
      <c r="D94" s="105" t="s">
        <v>544</v>
      </c>
      <c r="E94" s="105">
        <v>16</v>
      </c>
      <c r="F94" s="90">
        <v>0.06469907407407406</v>
      </c>
      <c r="G94" s="80">
        <v>2</v>
      </c>
      <c r="H94" s="80">
        <v>54</v>
      </c>
    </row>
    <row r="95" spans="1:8" s="78" customFormat="1" ht="12">
      <c r="A95" s="80">
        <v>3</v>
      </c>
      <c r="B95" s="104" t="s">
        <v>92</v>
      </c>
      <c r="C95" s="105">
        <v>1994</v>
      </c>
      <c r="D95" s="105" t="s">
        <v>124</v>
      </c>
      <c r="E95" s="105">
        <v>15</v>
      </c>
      <c r="F95" s="90">
        <v>0.06540509259259258</v>
      </c>
      <c r="G95" s="80">
        <v>3</v>
      </c>
      <c r="H95" s="80">
        <v>48</v>
      </c>
    </row>
    <row r="96" spans="1:8" s="78" customFormat="1" ht="12">
      <c r="A96" s="80">
        <v>4</v>
      </c>
      <c r="B96" s="104" t="s">
        <v>277</v>
      </c>
      <c r="C96" s="105">
        <v>1990</v>
      </c>
      <c r="D96" s="105" t="s">
        <v>521</v>
      </c>
      <c r="E96" s="105">
        <v>29</v>
      </c>
      <c r="F96" s="90">
        <v>0.06553240740740741</v>
      </c>
      <c r="G96" s="80">
        <v>4</v>
      </c>
      <c r="H96" s="80">
        <v>43</v>
      </c>
    </row>
    <row r="97" spans="1:8" s="78" customFormat="1" ht="12">
      <c r="A97" s="80">
        <v>5</v>
      </c>
      <c r="B97" s="104" t="s">
        <v>77</v>
      </c>
      <c r="C97" s="105">
        <v>1996</v>
      </c>
      <c r="D97" s="105" t="s">
        <v>521</v>
      </c>
      <c r="E97" s="105">
        <v>27</v>
      </c>
      <c r="F97" s="90">
        <v>0.06746527777777778</v>
      </c>
      <c r="G97" s="80">
        <v>5</v>
      </c>
      <c r="H97" s="80">
        <v>40</v>
      </c>
    </row>
    <row r="98" spans="1:8" s="78" customFormat="1" ht="12">
      <c r="A98" s="80">
        <v>6</v>
      </c>
      <c r="B98" s="104" t="s">
        <v>545</v>
      </c>
      <c r="C98" s="105">
        <v>1991</v>
      </c>
      <c r="D98" s="105" t="s">
        <v>31</v>
      </c>
      <c r="E98" s="105">
        <v>36</v>
      </c>
      <c r="F98" s="90">
        <v>0.06835648148148148</v>
      </c>
      <c r="G98" s="80">
        <v>6</v>
      </c>
      <c r="H98" s="80">
        <v>38</v>
      </c>
    </row>
    <row r="99" spans="1:8" s="78" customFormat="1" ht="12">
      <c r="A99" s="80">
        <v>7</v>
      </c>
      <c r="B99" s="104" t="s">
        <v>540</v>
      </c>
      <c r="C99" s="105">
        <v>1996</v>
      </c>
      <c r="D99" s="105" t="s">
        <v>532</v>
      </c>
      <c r="E99" s="105">
        <v>32</v>
      </c>
      <c r="F99" s="90">
        <v>0.07123842592592593</v>
      </c>
      <c r="G99" s="80">
        <v>7</v>
      </c>
      <c r="H99" s="80">
        <v>36</v>
      </c>
    </row>
    <row r="100" spans="1:8" s="78" customFormat="1" ht="12">
      <c r="A100" s="80">
        <v>8</v>
      </c>
      <c r="B100" s="104" t="s">
        <v>493</v>
      </c>
      <c r="C100" s="105">
        <v>1994</v>
      </c>
      <c r="D100" s="105" t="s">
        <v>173</v>
      </c>
      <c r="E100" s="105">
        <v>12</v>
      </c>
      <c r="F100" s="90">
        <v>0.08297453703703704</v>
      </c>
      <c r="G100" s="80">
        <v>8</v>
      </c>
      <c r="H100" s="80">
        <v>34</v>
      </c>
    </row>
    <row r="101" spans="1:8" s="78" customFormat="1" ht="12">
      <c r="A101" s="80">
        <v>9</v>
      </c>
      <c r="B101" s="104" t="s">
        <v>491</v>
      </c>
      <c r="C101" s="105">
        <v>1996</v>
      </c>
      <c r="D101" s="105" t="s">
        <v>173</v>
      </c>
      <c r="E101" s="105">
        <v>8</v>
      </c>
      <c r="F101" s="90">
        <v>0.08313657407407408</v>
      </c>
      <c r="G101" s="80">
        <v>9</v>
      </c>
      <c r="H101" s="80">
        <v>32</v>
      </c>
    </row>
    <row r="102" spans="1:8" s="78" customFormat="1" ht="12">
      <c r="A102" s="80">
        <v>10</v>
      </c>
      <c r="B102" s="104" t="s">
        <v>282</v>
      </c>
      <c r="C102" s="105">
        <v>1995</v>
      </c>
      <c r="D102" s="105" t="s">
        <v>31</v>
      </c>
      <c r="E102" s="105">
        <v>45</v>
      </c>
      <c r="F102" s="90">
        <v>0.08513888888888889</v>
      </c>
      <c r="G102" s="80">
        <v>10</v>
      </c>
      <c r="H102" s="80">
        <v>31</v>
      </c>
    </row>
    <row r="103" spans="1:8" s="78" customFormat="1" ht="12">
      <c r="A103" s="80">
        <v>11</v>
      </c>
      <c r="B103" s="104" t="s">
        <v>284</v>
      </c>
      <c r="C103" s="105">
        <v>1992</v>
      </c>
      <c r="D103" s="105" t="s">
        <v>31</v>
      </c>
      <c r="E103" s="105">
        <v>44</v>
      </c>
      <c r="F103" s="90">
        <v>0.08684027777777777</v>
      </c>
      <c r="G103" s="80">
        <v>11</v>
      </c>
      <c r="H103" s="80">
        <v>30</v>
      </c>
    </row>
    <row r="104" spans="6:7" ht="12.75">
      <c r="F104" s="73"/>
      <c r="G104" s="73"/>
    </row>
    <row r="106" spans="1:5" ht="15">
      <c r="A106" s="238" t="s">
        <v>23</v>
      </c>
      <c r="B106" s="239"/>
      <c r="C106" s="239"/>
      <c r="D106" s="87" t="s">
        <v>528</v>
      </c>
      <c r="E106" s="88" t="s">
        <v>542</v>
      </c>
    </row>
    <row r="107" spans="1:8" ht="25.5">
      <c r="A107" s="57" t="s">
        <v>3</v>
      </c>
      <c r="B107" s="57" t="s">
        <v>0</v>
      </c>
      <c r="C107" s="57" t="s">
        <v>1</v>
      </c>
      <c r="D107" s="57" t="s">
        <v>2</v>
      </c>
      <c r="E107" s="57" t="s">
        <v>34</v>
      </c>
      <c r="F107" s="57" t="s">
        <v>479</v>
      </c>
      <c r="G107" s="57" t="s">
        <v>7</v>
      </c>
      <c r="H107" s="57" t="s">
        <v>578</v>
      </c>
    </row>
    <row r="108" spans="1:8" s="78" customFormat="1" ht="12">
      <c r="A108" s="80">
        <v>1</v>
      </c>
      <c r="B108" s="104" t="s">
        <v>100</v>
      </c>
      <c r="C108" s="105">
        <v>1980</v>
      </c>
      <c r="D108" s="105" t="s">
        <v>35</v>
      </c>
      <c r="E108" s="105">
        <v>17</v>
      </c>
      <c r="F108" s="90">
        <v>0.065</v>
      </c>
      <c r="G108" s="80">
        <v>1</v>
      </c>
      <c r="H108" s="80">
        <v>60</v>
      </c>
    </row>
    <row r="109" spans="1:8" s="78" customFormat="1" ht="12">
      <c r="A109" s="80">
        <v>2</v>
      </c>
      <c r="B109" s="104" t="s">
        <v>103</v>
      </c>
      <c r="C109" s="105">
        <v>1978</v>
      </c>
      <c r="D109" s="105" t="s">
        <v>31</v>
      </c>
      <c r="E109" s="105">
        <v>39</v>
      </c>
      <c r="F109" s="90">
        <v>0.07188657407407407</v>
      </c>
      <c r="G109" s="80">
        <v>2</v>
      </c>
      <c r="H109" s="80">
        <v>54</v>
      </c>
    </row>
    <row r="110" spans="1:8" s="78" customFormat="1" ht="12">
      <c r="A110" s="80">
        <v>3</v>
      </c>
      <c r="B110" s="104" t="s">
        <v>105</v>
      </c>
      <c r="C110" s="105">
        <v>1983</v>
      </c>
      <c r="D110" s="105" t="s">
        <v>33</v>
      </c>
      <c r="E110" s="105">
        <v>13</v>
      </c>
      <c r="F110" s="90">
        <v>0.07585648148148148</v>
      </c>
      <c r="G110" s="80">
        <v>3</v>
      </c>
      <c r="H110" s="80">
        <v>48</v>
      </c>
    </row>
    <row r="111" spans="1:8" s="78" customFormat="1" ht="12">
      <c r="A111" s="80">
        <v>4</v>
      </c>
      <c r="B111" s="104" t="s">
        <v>106</v>
      </c>
      <c r="C111" s="105">
        <v>1977</v>
      </c>
      <c r="D111" s="105" t="s">
        <v>35</v>
      </c>
      <c r="E111" s="105">
        <v>24</v>
      </c>
      <c r="F111" s="90">
        <v>0.07649305555555556</v>
      </c>
      <c r="G111" s="80">
        <v>4</v>
      </c>
      <c r="H111" s="80">
        <v>43</v>
      </c>
    </row>
    <row r="112" spans="1:8" s="78" customFormat="1" ht="12">
      <c r="A112" s="80">
        <v>5</v>
      </c>
      <c r="B112" s="104" t="s">
        <v>497</v>
      </c>
      <c r="C112" s="105">
        <v>1979</v>
      </c>
      <c r="D112" s="105" t="s">
        <v>31</v>
      </c>
      <c r="E112" s="105">
        <v>25</v>
      </c>
      <c r="F112" s="90">
        <v>0.09224537037037038</v>
      </c>
      <c r="G112" s="80">
        <v>5</v>
      </c>
      <c r="H112" s="80">
        <v>40</v>
      </c>
    </row>
    <row r="115" spans="1:5" ht="15">
      <c r="A115" s="238" t="s">
        <v>24</v>
      </c>
      <c r="B115" s="239"/>
      <c r="C115" s="239"/>
      <c r="D115" s="87" t="s">
        <v>528</v>
      </c>
      <c r="E115" s="88" t="s">
        <v>542</v>
      </c>
    </row>
    <row r="116" spans="1:8" ht="25.5">
      <c r="A116" s="57" t="s">
        <v>3</v>
      </c>
      <c r="B116" s="57" t="s">
        <v>0</v>
      </c>
      <c r="C116" s="57" t="s">
        <v>1</v>
      </c>
      <c r="D116" s="57" t="s">
        <v>2</v>
      </c>
      <c r="E116" s="57" t="s">
        <v>34</v>
      </c>
      <c r="F116" s="57" t="s">
        <v>479</v>
      </c>
      <c r="G116" s="57" t="s">
        <v>7</v>
      </c>
      <c r="H116" s="57" t="s">
        <v>578</v>
      </c>
    </row>
    <row r="117" spans="1:8" s="78" customFormat="1" ht="12">
      <c r="A117" s="80">
        <v>1</v>
      </c>
      <c r="B117" s="104" t="s">
        <v>102</v>
      </c>
      <c r="C117" s="105">
        <v>1974</v>
      </c>
      <c r="D117" s="105" t="s">
        <v>31</v>
      </c>
      <c r="E117" s="105">
        <v>40</v>
      </c>
      <c r="F117" s="90">
        <v>0.0724537037037037</v>
      </c>
      <c r="G117" s="80">
        <v>1</v>
      </c>
      <c r="H117" s="80">
        <v>60</v>
      </c>
    </row>
    <row r="118" spans="1:8" s="78" customFormat="1" ht="12">
      <c r="A118" s="80">
        <v>2</v>
      </c>
      <c r="B118" s="104" t="s">
        <v>102</v>
      </c>
      <c r="C118" s="105">
        <v>1969</v>
      </c>
      <c r="D118" s="105" t="s">
        <v>33</v>
      </c>
      <c r="E118" s="105">
        <v>41</v>
      </c>
      <c r="F118" s="90">
        <v>0.07442129629629629</v>
      </c>
      <c r="G118" s="80">
        <v>2</v>
      </c>
      <c r="H118" s="80">
        <v>54</v>
      </c>
    </row>
    <row r="119" spans="1:8" s="78" customFormat="1" ht="12">
      <c r="A119" s="80">
        <v>3</v>
      </c>
      <c r="B119" s="104" t="s">
        <v>112</v>
      </c>
      <c r="C119" s="105">
        <v>1966</v>
      </c>
      <c r="D119" s="105" t="s">
        <v>31</v>
      </c>
      <c r="E119" s="105">
        <v>37</v>
      </c>
      <c r="F119" s="90">
        <v>0.07556712962962964</v>
      </c>
      <c r="G119" s="80">
        <v>3</v>
      </c>
      <c r="H119" s="80">
        <v>48</v>
      </c>
    </row>
    <row r="120" spans="1:8" s="78" customFormat="1" ht="12">
      <c r="A120" s="80">
        <v>4</v>
      </c>
      <c r="B120" s="104" t="s">
        <v>262</v>
      </c>
      <c r="C120" s="105">
        <v>1965</v>
      </c>
      <c r="D120" s="105" t="s">
        <v>33</v>
      </c>
      <c r="E120" s="105">
        <v>31</v>
      </c>
      <c r="F120" s="90">
        <v>0.07673611111111112</v>
      </c>
      <c r="G120" s="80">
        <v>4</v>
      </c>
      <c r="H120" s="80">
        <v>43</v>
      </c>
    </row>
    <row r="121" spans="1:8" s="78" customFormat="1" ht="12">
      <c r="A121" s="80">
        <v>5</v>
      </c>
      <c r="B121" s="104" t="s">
        <v>260</v>
      </c>
      <c r="C121" s="105">
        <v>1968</v>
      </c>
      <c r="D121" s="105" t="s">
        <v>32</v>
      </c>
      <c r="E121" s="105">
        <v>18</v>
      </c>
      <c r="F121" s="90">
        <v>0.08159722222222222</v>
      </c>
      <c r="G121" s="80">
        <v>5</v>
      </c>
      <c r="H121" s="80">
        <v>40</v>
      </c>
    </row>
    <row r="122" spans="1:8" s="78" customFormat="1" ht="12">
      <c r="A122" s="80">
        <v>6</v>
      </c>
      <c r="B122" s="104" t="s">
        <v>546</v>
      </c>
      <c r="C122" s="105">
        <v>1973</v>
      </c>
      <c r="D122" s="105" t="s">
        <v>35</v>
      </c>
      <c r="E122" s="105">
        <v>21</v>
      </c>
      <c r="F122" s="90">
        <v>0.08189814814814815</v>
      </c>
      <c r="G122" s="80">
        <v>6</v>
      </c>
      <c r="H122" s="80">
        <v>38</v>
      </c>
    </row>
    <row r="123" spans="1:8" s="78" customFormat="1" ht="12">
      <c r="A123" s="80">
        <v>7</v>
      </c>
      <c r="B123" s="104" t="s">
        <v>114</v>
      </c>
      <c r="C123" s="105">
        <v>1973</v>
      </c>
      <c r="D123" s="105" t="s">
        <v>32</v>
      </c>
      <c r="E123" s="105">
        <v>19</v>
      </c>
      <c r="F123" s="90">
        <v>0.08439814814814815</v>
      </c>
      <c r="G123" s="80">
        <v>7</v>
      </c>
      <c r="H123" s="80">
        <v>36</v>
      </c>
    </row>
    <row r="126" spans="1:5" ht="15">
      <c r="A126" s="238" t="s">
        <v>25</v>
      </c>
      <c r="B126" s="239"/>
      <c r="C126" s="239"/>
      <c r="D126" s="87" t="s">
        <v>528</v>
      </c>
      <c r="E126" s="88" t="s">
        <v>542</v>
      </c>
    </row>
    <row r="127" spans="1:8" ht="25.5">
      <c r="A127" s="57" t="s">
        <v>3</v>
      </c>
      <c r="B127" s="57" t="s">
        <v>0</v>
      </c>
      <c r="C127" s="57" t="s">
        <v>1</v>
      </c>
      <c r="D127" s="57" t="s">
        <v>2</v>
      </c>
      <c r="E127" s="57" t="s">
        <v>34</v>
      </c>
      <c r="F127" s="57" t="s">
        <v>479</v>
      </c>
      <c r="G127" s="57" t="s">
        <v>7</v>
      </c>
      <c r="H127" s="57" t="s">
        <v>578</v>
      </c>
    </row>
    <row r="128" spans="1:8" s="78" customFormat="1" ht="12">
      <c r="A128" s="80">
        <v>1</v>
      </c>
      <c r="B128" s="104" t="s">
        <v>547</v>
      </c>
      <c r="C128" s="105">
        <v>1960</v>
      </c>
      <c r="D128" s="105" t="s">
        <v>35</v>
      </c>
      <c r="E128" s="105">
        <v>22</v>
      </c>
      <c r="F128" s="90">
        <v>0.06606481481481481</v>
      </c>
      <c r="G128" s="80">
        <v>1</v>
      </c>
      <c r="H128" s="80">
        <v>60</v>
      </c>
    </row>
    <row r="129" spans="1:8" s="78" customFormat="1" ht="12">
      <c r="A129" s="80">
        <v>2</v>
      </c>
      <c r="B129" s="104" t="s">
        <v>247</v>
      </c>
      <c r="C129" s="105">
        <v>1961</v>
      </c>
      <c r="D129" s="105" t="s">
        <v>35</v>
      </c>
      <c r="E129" s="105">
        <v>34</v>
      </c>
      <c r="F129" s="90">
        <v>0.07487268518518518</v>
      </c>
      <c r="G129" s="80">
        <v>2</v>
      </c>
      <c r="H129" s="80">
        <v>54</v>
      </c>
    </row>
    <row r="130" spans="1:8" s="78" customFormat="1" ht="12">
      <c r="A130" s="80">
        <v>3</v>
      </c>
      <c r="B130" s="104" t="s">
        <v>119</v>
      </c>
      <c r="C130" s="105">
        <v>1957</v>
      </c>
      <c r="D130" s="105" t="s">
        <v>35</v>
      </c>
      <c r="E130" s="105">
        <v>42</v>
      </c>
      <c r="F130" s="90">
        <v>0.08659722222222221</v>
      </c>
      <c r="G130" s="80">
        <v>3</v>
      </c>
      <c r="H130" s="80">
        <v>48</v>
      </c>
    </row>
    <row r="133" spans="1:5" ht="15">
      <c r="A133" s="219" t="s">
        <v>178</v>
      </c>
      <c r="B133" s="219"/>
      <c r="C133" s="219"/>
      <c r="D133" s="87" t="s">
        <v>528</v>
      </c>
      <c r="E133" s="88" t="s">
        <v>542</v>
      </c>
    </row>
    <row r="134" spans="1:8" ht="25.5">
      <c r="A134" s="57" t="s">
        <v>3</v>
      </c>
      <c r="B134" s="57" t="s">
        <v>0</v>
      </c>
      <c r="C134" s="57" t="s">
        <v>1</v>
      </c>
      <c r="D134" s="57" t="s">
        <v>2</v>
      </c>
      <c r="E134" s="57" t="s">
        <v>34</v>
      </c>
      <c r="F134" s="57" t="s">
        <v>479</v>
      </c>
      <c r="G134" s="57" t="s">
        <v>7</v>
      </c>
      <c r="H134" s="57" t="s">
        <v>578</v>
      </c>
    </row>
    <row r="135" spans="1:8" s="78" customFormat="1" ht="12">
      <c r="A135" s="80">
        <v>1</v>
      </c>
      <c r="B135" s="104" t="s">
        <v>232</v>
      </c>
      <c r="C135" s="105">
        <v>1953</v>
      </c>
      <c r="D135" s="105" t="s">
        <v>35</v>
      </c>
      <c r="E135" s="105">
        <v>5091</v>
      </c>
      <c r="F135" s="90">
        <v>0.07800925925925926</v>
      </c>
      <c r="G135" s="80">
        <v>1</v>
      </c>
      <c r="H135" s="80">
        <v>60</v>
      </c>
    </row>
    <row r="136" spans="1:8" s="78" customFormat="1" ht="12">
      <c r="A136" s="80">
        <v>2</v>
      </c>
      <c r="B136" s="104" t="s">
        <v>117</v>
      </c>
      <c r="C136" s="105">
        <v>1954</v>
      </c>
      <c r="D136" s="105" t="s">
        <v>31</v>
      </c>
      <c r="E136" s="105">
        <v>38</v>
      </c>
      <c r="F136" s="90">
        <v>0.07800925925925926</v>
      </c>
      <c r="G136" s="80">
        <v>1</v>
      </c>
      <c r="H136" s="80">
        <v>60</v>
      </c>
    </row>
    <row r="137" spans="1:8" s="78" customFormat="1" ht="12">
      <c r="A137" s="80">
        <v>3</v>
      </c>
      <c r="B137" s="104" t="s">
        <v>548</v>
      </c>
      <c r="C137" s="105">
        <v>1953</v>
      </c>
      <c r="D137" s="105" t="s">
        <v>35</v>
      </c>
      <c r="E137" s="105">
        <v>43</v>
      </c>
      <c r="F137" s="90">
        <v>0.08847222222222223</v>
      </c>
      <c r="G137" s="80">
        <v>3</v>
      </c>
      <c r="H137" s="80">
        <v>48</v>
      </c>
    </row>
    <row r="138" spans="2:7" ht="15">
      <c r="B138" s="4"/>
      <c r="C138" s="76"/>
      <c r="D138" s="4"/>
      <c r="E138" s="76"/>
      <c r="F138" s="91"/>
      <c r="G138" s="92"/>
    </row>
    <row r="139" spans="2:8" ht="25.5">
      <c r="B139" s="4"/>
      <c r="C139" s="76"/>
      <c r="D139" s="87" t="s">
        <v>528</v>
      </c>
      <c r="E139" s="88" t="s">
        <v>539</v>
      </c>
      <c r="F139" s="91"/>
      <c r="G139" s="92"/>
      <c r="H139" s="102" t="s">
        <v>577</v>
      </c>
    </row>
    <row r="140" spans="1:8" s="78" customFormat="1" ht="12">
      <c r="A140" s="80">
        <v>1</v>
      </c>
      <c r="B140" s="104" t="s">
        <v>122</v>
      </c>
      <c r="C140" s="105">
        <v>60</v>
      </c>
      <c r="D140" s="105" t="s">
        <v>35</v>
      </c>
      <c r="E140" s="105">
        <v>22</v>
      </c>
      <c r="F140" s="90">
        <v>0.025706018518518517</v>
      </c>
      <c r="G140" s="80">
        <v>1</v>
      </c>
      <c r="H140" s="80">
        <v>30</v>
      </c>
    </row>
    <row r="141" spans="1:8" s="78" customFormat="1" ht="12">
      <c r="A141" s="80">
        <v>2</v>
      </c>
      <c r="B141" s="104" t="s">
        <v>550</v>
      </c>
      <c r="C141" s="105">
        <v>70</v>
      </c>
      <c r="D141" s="105" t="s">
        <v>35</v>
      </c>
      <c r="E141" s="105">
        <v>4121</v>
      </c>
      <c r="F141" s="90">
        <v>0.035659722222222225</v>
      </c>
      <c r="G141" s="80">
        <v>2</v>
      </c>
      <c r="H141" s="80">
        <v>27</v>
      </c>
    </row>
    <row r="144" spans="2:7" ht="14.25">
      <c r="B144" s="15" t="s">
        <v>5</v>
      </c>
      <c r="E144" s="243"/>
      <c r="F144" s="244"/>
      <c r="G144" s="244"/>
    </row>
    <row r="145" spans="5:7" ht="12.75">
      <c r="E145" s="242"/>
      <c r="F145" s="252"/>
      <c r="G145" s="252"/>
    </row>
    <row r="146" spans="1:7" ht="15">
      <c r="A146" s="238" t="s">
        <v>20</v>
      </c>
      <c r="B146" s="239"/>
      <c r="C146" s="239"/>
      <c r="D146" s="87" t="s">
        <v>528</v>
      </c>
      <c r="E146" s="88" t="s">
        <v>529</v>
      </c>
      <c r="F146" s="4"/>
      <c r="G146" s="4"/>
    </row>
    <row r="147" spans="1:8" ht="25.5">
      <c r="A147" s="57" t="s">
        <v>3</v>
      </c>
      <c r="B147" s="57" t="s">
        <v>0</v>
      </c>
      <c r="C147" s="57" t="s">
        <v>1</v>
      </c>
      <c r="D147" s="57" t="s">
        <v>2</v>
      </c>
      <c r="E147" s="57" t="s">
        <v>34</v>
      </c>
      <c r="F147" s="57" t="s">
        <v>479</v>
      </c>
      <c r="G147" s="57" t="s">
        <v>7</v>
      </c>
      <c r="H147" s="57" t="s">
        <v>577</v>
      </c>
    </row>
    <row r="148" spans="1:8" ht="15">
      <c r="A148" s="80">
        <v>1</v>
      </c>
      <c r="B148" s="56" t="s">
        <v>182</v>
      </c>
      <c r="C148" s="54">
        <v>2000</v>
      </c>
      <c r="D148" s="54" t="s">
        <v>243</v>
      </c>
      <c r="E148" s="54">
        <v>85</v>
      </c>
      <c r="F148" s="101">
        <v>0.01659722222222222</v>
      </c>
      <c r="G148" s="80">
        <v>1</v>
      </c>
      <c r="H148" s="106">
        <v>30</v>
      </c>
    </row>
    <row r="149" spans="1:8" ht="15">
      <c r="A149" s="80">
        <v>2</v>
      </c>
      <c r="B149" s="56" t="s">
        <v>183</v>
      </c>
      <c r="C149" s="54">
        <v>2000</v>
      </c>
      <c r="D149" s="54" t="s">
        <v>35</v>
      </c>
      <c r="E149" s="54">
        <v>99</v>
      </c>
      <c r="F149" s="101">
        <v>0.01724537037037037</v>
      </c>
      <c r="G149" s="80">
        <v>2</v>
      </c>
      <c r="H149" s="106">
        <v>27</v>
      </c>
    </row>
    <row r="150" spans="1:8" ht="15">
      <c r="A150" s="80">
        <v>3</v>
      </c>
      <c r="B150" s="56" t="s">
        <v>508</v>
      </c>
      <c r="C150" s="54">
        <v>2000</v>
      </c>
      <c r="D150" s="54" t="s">
        <v>173</v>
      </c>
      <c r="E150" s="54">
        <v>98</v>
      </c>
      <c r="F150" s="101">
        <v>0.017974537037037035</v>
      </c>
      <c r="G150" s="80">
        <v>3</v>
      </c>
      <c r="H150" s="106">
        <v>24</v>
      </c>
    </row>
    <row r="151" spans="1:8" ht="15">
      <c r="A151" s="80">
        <v>4</v>
      </c>
      <c r="B151" s="56" t="s">
        <v>184</v>
      </c>
      <c r="C151" s="54">
        <v>2000</v>
      </c>
      <c r="D151" s="54" t="s">
        <v>520</v>
      </c>
      <c r="E151" s="54">
        <v>86</v>
      </c>
      <c r="F151" s="101">
        <v>0.018113425925925925</v>
      </c>
      <c r="G151" s="80">
        <v>4</v>
      </c>
      <c r="H151" s="106">
        <v>22</v>
      </c>
    </row>
    <row r="152" spans="1:8" ht="15">
      <c r="A152" s="80">
        <v>5</v>
      </c>
      <c r="B152" s="56" t="s">
        <v>181</v>
      </c>
      <c r="C152" s="54">
        <v>2000</v>
      </c>
      <c r="D152" s="54" t="s">
        <v>520</v>
      </c>
      <c r="E152" s="54">
        <v>87</v>
      </c>
      <c r="F152" s="101">
        <v>0.01835648148148148</v>
      </c>
      <c r="G152" s="80">
        <v>5</v>
      </c>
      <c r="H152" s="106">
        <v>20</v>
      </c>
    </row>
    <row r="153" spans="1:8" ht="15">
      <c r="A153" s="80">
        <v>6</v>
      </c>
      <c r="B153" s="56" t="s">
        <v>185</v>
      </c>
      <c r="C153" s="54">
        <v>2000</v>
      </c>
      <c r="D153" s="54" t="s">
        <v>520</v>
      </c>
      <c r="E153" s="54">
        <v>92</v>
      </c>
      <c r="F153" s="101">
        <v>0.01958333333333333</v>
      </c>
      <c r="G153" s="80">
        <v>6</v>
      </c>
      <c r="H153" s="106">
        <v>19</v>
      </c>
    </row>
    <row r="154" spans="1:8" ht="15">
      <c r="A154" s="80">
        <v>7</v>
      </c>
      <c r="B154" s="56" t="s">
        <v>191</v>
      </c>
      <c r="C154" s="54">
        <v>2000</v>
      </c>
      <c r="D154" s="54" t="s">
        <v>520</v>
      </c>
      <c r="E154" s="54">
        <v>91</v>
      </c>
      <c r="F154" s="101">
        <v>0.021782407407407407</v>
      </c>
      <c r="G154" s="80">
        <v>7</v>
      </c>
      <c r="H154" s="106">
        <v>18</v>
      </c>
    </row>
    <row r="155" spans="1:5" ht="12.75">
      <c r="A155" s="59"/>
      <c r="B155" s="59"/>
      <c r="C155" s="59"/>
      <c r="D155" s="59"/>
      <c r="E155" s="59"/>
    </row>
    <row r="156" spans="1:8" ht="25.5">
      <c r="A156" s="59"/>
      <c r="B156" s="59"/>
      <c r="C156" s="59"/>
      <c r="D156" s="87" t="s">
        <v>528</v>
      </c>
      <c r="E156" s="88" t="s">
        <v>539</v>
      </c>
      <c r="H156" s="102" t="s">
        <v>578</v>
      </c>
    </row>
    <row r="157" spans="1:8" ht="12.75">
      <c r="A157" s="80">
        <v>1</v>
      </c>
      <c r="B157" s="56" t="s">
        <v>551</v>
      </c>
      <c r="C157" s="54">
        <v>1999</v>
      </c>
      <c r="D157" s="54" t="s">
        <v>532</v>
      </c>
      <c r="E157" s="54">
        <v>75</v>
      </c>
      <c r="F157" s="81">
        <v>1.5236111111111112</v>
      </c>
      <c r="G157" s="80">
        <v>1</v>
      </c>
      <c r="H157" s="80">
        <v>60</v>
      </c>
    </row>
    <row r="158" spans="1:8" ht="12.75">
      <c r="A158" s="80">
        <v>2</v>
      </c>
      <c r="B158" s="56" t="s">
        <v>133</v>
      </c>
      <c r="C158" s="54">
        <v>1999</v>
      </c>
      <c r="D158" s="54" t="s">
        <v>520</v>
      </c>
      <c r="E158" s="54">
        <v>94</v>
      </c>
      <c r="F158" s="81">
        <v>1.5277777777777777</v>
      </c>
      <c r="G158" s="80">
        <v>2</v>
      </c>
      <c r="H158" s="80">
        <v>54</v>
      </c>
    </row>
    <row r="159" spans="1:8" ht="12.75">
      <c r="A159" s="80">
        <v>3</v>
      </c>
      <c r="B159" s="56" t="s">
        <v>146</v>
      </c>
      <c r="C159" s="54">
        <v>1999</v>
      </c>
      <c r="D159" s="54" t="s">
        <v>553</v>
      </c>
      <c r="E159" s="54">
        <v>92</v>
      </c>
      <c r="F159" s="81">
        <v>1.707638888888889</v>
      </c>
      <c r="G159" s="80">
        <v>3</v>
      </c>
      <c r="H159" s="80">
        <v>48</v>
      </c>
    </row>
    <row r="160" spans="1:8" ht="12.75">
      <c r="A160" s="80">
        <v>4</v>
      </c>
      <c r="B160" s="56" t="s">
        <v>138</v>
      </c>
      <c r="C160" s="54">
        <v>1999</v>
      </c>
      <c r="D160" s="54" t="s">
        <v>521</v>
      </c>
      <c r="E160" s="54">
        <v>68</v>
      </c>
      <c r="F160" s="81">
        <v>1.7118055555555556</v>
      </c>
      <c r="G160" s="80">
        <v>4</v>
      </c>
      <c r="H160" s="80">
        <v>43</v>
      </c>
    </row>
    <row r="161" spans="1:8" ht="12.75">
      <c r="A161" s="80">
        <v>5</v>
      </c>
      <c r="B161" s="56" t="s">
        <v>140</v>
      </c>
      <c r="C161" s="54">
        <v>1999</v>
      </c>
      <c r="D161" s="54" t="s">
        <v>520</v>
      </c>
      <c r="E161" s="54">
        <v>87</v>
      </c>
      <c r="F161" s="81">
        <v>1.7736111111111112</v>
      </c>
      <c r="G161" s="80">
        <v>5</v>
      </c>
      <c r="H161" s="80">
        <v>40</v>
      </c>
    </row>
    <row r="162" spans="1:8" ht="12.75">
      <c r="A162" s="80">
        <v>6</v>
      </c>
      <c r="B162" s="56" t="s">
        <v>554</v>
      </c>
      <c r="C162" s="54">
        <v>1999</v>
      </c>
      <c r="D162" s="54" t="s">
        <v>521</v>
      </c>
      <c r="E162" s="54">
        <v>67</v>
      </c>
      <c r="F162" s="81">
        <v>1.795138888888889</v>
      </c>
      <c r="G162" s="80">
        <v>6</v>
      </c>
      <c r="H162" s="80">
        <v>38</v>
      </c>
    </row>
    <row r="163" spans="1:8" ht="12.75">
      <c r="A163" s="80">
        <v>7</v>
      </c>
      <c r="B163" s="56" t="s">
        <v>555</v>
      </c>
      <c r="C163" s="54">
        <v>1999</v>
      </c>
      <c r="D163" s="54" t="s">
        <v>520</v>
      </c>
      <c r="E163" s="54">
        <v>86</v>
      </c>
      <c r="F163" s="81">
        <v>2.1034722222222224</v>
      </c>
      <c r="G163" s="80">
        <v>7</v>
      </c>
      <c r="H163" s="80">
        <v>36</v>
      </c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219" t="s">
        <v>21</v>
      </c>
      <c r="B165" s="219"/>
      <c r="C165" s="219"/>
      <c r="D165" s="87" t="s">
        <v>528</v>
      </c>
      <c r="E165" s="88" t="s">
        <v>539</v>
      </c>
      <c r="F165" s="4"/>
      <c r="G165" s="4"/>
    </row>
    <row r="166" spans="1:8" ht="25.5">
      <c r="A166" s="57" t="s">
        <v>3</v>
      </c>
      <c r="B166" s="57" t="s">
        <v>0</v>
      </c>
      <c r="C166" s="57" t="s">
        <v>1</v>
      </c>
      <c r="D166" s="57" t="s">
        <v>2</v>
      </c>
      <c r="E166" s="57" t="s">
        <v>34</v>
      </c>
      <c r="F166" s="57" t="s">
        <v>479</v>
      </c>
      <c r="G166" s="57" t="s">
        <v>7</v>
      </c>
      <c r="H166" s="57" t="s">
        <v>578</v>
      </c>
    </row>
    <row r="167" spans="1:8" ht="12.75">
      <c r="A167" s="80">
        <v>1</v>
      </c>
      <c r="B167" s="56" t="s">
        <v>134</v>
      </c>
      <c r="C167" s="54">
        <v>1998</v>
      </c>
      <c r="D167" s="54" t="s">
        <v>520</v>
      </c>
      <c r="E167" s="54">
        <v>95</v>
      </c>
      <c r="F167" s="81">
        <v>1.5256944444444445</v>
      </c>
      <c r="G167" s="80">
        <v>1</v>
      </c>
      <c r="H167" s="80">
        <v>60</v>
      </c>
    </row>
    <row r="168" spans="1:8" ht="12.75">
      <c r="A168" s="80">
        <v>2</v>
      </c>
      <c r="B168" s="56" t="s">
        <v>135</v>
      </c>
      <c r="C168" s="54">
        <v>1998</v>
      </c>
      <c r="D168" s="54" t="s">
        <v>31</v>
      </c>
      <c r="E168" s="54">
        <v>72</v>
      </c>
      <c r="F168" s="81">
        <v>1.579861111111111</v>
      </c>
      <c r="G168" s="80">
        <v>2</v>
      </c>
      <c r="H168" s="80">
        <v>54</v>
      </c>
    </row>
    <row r="169" spans="1:8" ht="12.75">
      <c r="A169" s="80">
        <v>3</v>
      </c>
      <c r="B169" s="56" t="s">
        <v>137</v>
      </c>
      <c r="C169" s="54">
        <v>1998</v>
      </c>
      <c r="D169" s="54" t="s">
        <v>32</v>
      </c>
      <c r="E169" s="54">
        <v>83</v>
      </c>
      <c r="F169" s="81">
        <v>1.6118055555555555</v>
      </c>
      <c r="G169" s="80">
        <v>3</v>
      </c>
      <c r="H169" s="80">
        <v>48</v>
      </c>
    </row>
    <row r="170" spans="1:8" ht="12.75">
      <c r="A170" s="80">
        <v>4</v>
      </c>
      <c r="B170" s="56" t="s">
        <v>131</v>
      </c>
      <c r="C170" s="54">
        <v>1998</v>
      </c>
      <c r="D170" s="54" t="s">
        <v>520</v>
      </c>
      <c r="E170" s="54">
        <v>90</v>
      </c>
      <c r="F170" s="81">
        <v>1.6131944444444446</v>
      </c>
      <c r="G170" s="80">
        <v>4</v>
      </c>
      <c r="H170" s="80">
        <v>43</v>
      </c>
    </row>
    <row r="171" spans="1:8" ht="12.75">
      <c r="A171" s="80">
        <v>5</v>
      </c>
      <c r="B171" s="56" t="s">
        <v>552</v>
      </c>
      <c r="C171" s="54">
        <v>1998</v>
      </c>
      <c r="D171" s="54" t="s">
        <v>532</v>
      </c>
      <c r="E171" s="54">
        <v>74</v>
      </c>
      <c r="F171" s="81">
        <v>1.6402777777777777</v>
      </c>
      <c r="G171" s="80">
        <v>5</v>
      </c>
      <c r="H171" s="80">
        <v>40</v>
      </c>
    </row>
    <row r="172" spans="1:8" ht="12.75">
      <c r="A172" s="80">
        <v>6</v>
      </c>
      <c r="B172" s="56" t="s">
        <v>152</v>
      </c>
      <c r="C172" s="54">
        <v>1997</v>
      </c>
      <c r="D172" s="54" t="s">
        <v>521</v>
      </c>
      <c r="E172" s="54">
        <v>70</v>
      </c>
      <c r="F172" s="81">
        <v>1.6409722222222223</v>
      </c>
      <c r="G172" s="80">
        <v>6</v>
      </c>
      <c r="H172" s="80">
        <v>38</v>
      </c>
    </row>
    <row r="173" spans="1:8" ht="12.75">
      <c r="A173" s="80">
        <v>7</v>
      </c>
      <c r="B173" s="56" t="s">
        <v>132</v>
      </c>
      <c r="C173" s="54">
        <v>1998</v>
      </c>
      <c r="D173" s="54" t="s">
        <v>520</v>
      </c>
      <c r="E173" s="54">
        <v>89</v>
      </c>
      <c r="F173" s="81">
        <v>1.6652777777777779</v>
      </c>
      <c r="G173" s="80">
        <v>7</v>
      </c>
      <c r="H173" s="80">
        <v>36</v>
      </c>
    </row>
    <row r="174" spans="1:8" ht="12.75">
      <c r="A174" s="80">
        <v>8</v>
      </c>
      <c r="B174" s="56" t="s">
        <v>150</v>
      </c>
      <c r="C174" s="54">
        <v>1997</v>
      </c>
      <c r="D174" s="54" t="s">
        <v>31</v>
      </c>
      <c r="E174" s="54">
        <v>71</v>
      </c>
      <c r="F174" s="81">
        <v>1.69375</v>
      </c>
      <c r="G174" s="80">
        <v>8</v>
      </c>
      <c r="H174" s="80">
        <v>34</v>
      </c>
    </row>
    <row r="175" spans="1:8" ht="12.75">
      <c r="A175" s="80">
        <v>9</v>
      </c>
      <c r="B175" s="56" t="s">
        <v>151</v>
      </c>
      <c r="C175" s="54">
        <v>1997</v>
      </c>
      <c r="D175" s="54" t="s">
        <v>35</v>
      </c>
      <c r="E175" s="54">
        <v>96</v>
      </c>
      <c r="F175" s="81">
        <v>1.7284722222222222</v>
      </c>
      <c r="G175" s="80">
        <v>9</v>
      </c>
      <c r="H175" s="80">
        <v>32</v>
      </c>
    </row>
    <row r="176" spans="1:8" ht="12.75">
      <c r="A176" s="80">
        <v>10</v>
      </c>
      <c r="B176" s="56" t="s">
        <v>351</v>
      </c>
      <c r="C176" s="54">
        <v>1998</v>
      </c>
      <c r="D176" s="54" t="s">
        <v>525</v>
      </c>
      <c r="E176" s="54">
        <v>88</v>
      </c>
      <c r="F176" s="81">
        <v>1.736111111111111</v>
      </c>
      <c r="G176" s="80">
        <v>10</v>
      </c>
      <c r="H176" s="80">
        <v>31</v>
      </c>
    </row>
    <row r="177" spans="1:8" ht="12.75">
      <c r="A177" s="80">
        <v>11</v>
      </c>
      <c r="B177" s="56" t="s">
        <v>559</v>
      </c>
      <c r="C177" s="54">
        <v>1997</v>
      </c>
      <c r="D177" s="54" t="s">
        <v>520</v>
      </c>
      <c r="E177" s="54">
        <v>99</v>
      </c>
      <c r="F177" s="81">
        <v>2.1347222222222224</v>
      </c>
      <c r="G177" s="80">
        <v>11</v>
      </c>
      <c r="H177" s="80">
        <v>30</v>
      </c>
    </row>
    <row r="178" spans="1:8" ht="12.75">
      <c r="A178" s="80">
        <v>12</v>
      </c>
      <c r="B178" s="56" t="s">
        <v>147</v>
      </c>
      <c r="C178" s="54">
        <v>1997</v>
      </c>
      <c r="D178" s="54" t="s">
        <v>525</v>
      </c>
      <c r="E178" s="54">
        <v>91</v>
      </c>
      <c r="F178" s="81">
        <v>2.3125</v>
      </c>
      <c r="G178" s="80">
        <v>12</v>
      </c>
      <c r="H178" s="80">
        <v>28</v>
      </c>
    </row>
    <row r="179" spans="1:8" ht="12.75">
      <c r="A179" s="80">
        <v>13</v>
      </c>
      <c r="B179" s="56" t="s">
        <v>556</v>
      </c>
      <c r="C179" s="54">
        <v>1998</v>
      </c>
      <c r="D179" s="54" t="s">
        <v>520</v>
      </c>
      <c r="E179" s="54">
        <v>76</v>
      </c>
      <c r="F179" s="81">
        <v>2.4256944444444444</v>
      </c>
      <c r="G179" s="80">
        <v>13</v>
      </c>
      <c r="H179" s="80">
        <v>26</v>
      </c>
    </row>
    <row r="180" spans="1:8" ht="12.75">
      <c r="A180" s="80">
        <v>14</v>
      </c>
      <c r="B180" s="56" t="s">
        <v>557</v>
      </c>
      <c r="C180" s="54">
        <v>1998</v>
      </c>
      <c r="D180" s="54" t="s">
        <v>520</v>
      </c>
      <c r="E180" s="54">
        <v>77</v>
      </c>
      <c r="F180" s="81">
        <v>2.4430555555555555</v>
      </c>
      <c r="G180" s="80">
        <v>14</v>
      </c>
      <c r="H180" s="103">
        <v>24</v>
      </c>
    </row>
    <row r="182" spans="1:7" ht="15">
      <c r="A182" s="238" t="s">
        <v>22</v>
      </c>
      <c r="B182" s="239"/>
      <c r="C182" s="239"/>
      <c r="D182" s="87" t="s">
        <v>528</v>
      </c>
      <c r="E182" s="88" t="s">
        <v>542</v>
      </c>
      <c r="F182" s="4"/>
      <c r="G182" s="4"/>
    </row>
    <row r="183" spans="1:8" ht="25.5">
      <c r="A183" s="57" t="s">
        <v>3</v>
      </c>
      <c r="B183" s="57" t="s">
        <v>0</v>
      </c>
      <c r="C183" s="57" t="s">
        <v>1</v>
      </c>
      <c r="D183" s="57" t="s">
        <v>2</v>
      </c>
      <c r="E183" s="57" t="s">
        <v>34</v>
      </c>
      <c r="F183" s="57" t="s">
        <v>479</v>
      </c>
      <c r="G183" s="57" t="s">
        <v>7</v>
      </c>
      <c r="H183" s="57" t="s">
        <v>578</v>
      </c>
    </row>
    <row r="184" spans="1:8" ht="15">
      <c r="A184" s="80">
        <v>1</v>
      </c>
      <c r="B184" s="56" t="s">
        <v>165</v>
      </c>
      <c r="C184" s="54">
        <v>1989</v>
      </c>
      <c r="D184" s="54" t="s">
        <v>35</v>
      </c>
      <c r="E184" s="54">
        <v>20</v>
      </c>
      <c r="F184" s="100">
        <v>0.08574074074074074</v>
      </c>
      <c r="G184" s="80">
        <v>1</v>
      </c>
      <c r="H184" s="80">
        <v>60</v>
      </c>
    </row>
    <row r="186" spans="4:8" ht="25.5">
      <c r="D186" s="87" t="s">
        <v>528</v>
      </c>
      <c r="E186" s="88" t="s">
        <v>539</v>
      </c>
      <c r="H186" s="57" t="s">
        <v>577</v>
      </c>
    </row>
    <row r="187" spans="1:8" ht="12.75">
      <c r="A187" s="80">
        <v>1</v>
      </c>
      <c r="B187" s="56" t="s">
        <v>149</v>
      </c>
      <c r="C187" s="54">
        <v>1996</v>
      </c>
      <c r="D187" s="54" t="s">
        <v>35</v>
      </c>
      <c r="E187" s="54">
        <v>97</v>
      </c>
      <c r="F187" s="81">
        <v>1.5875</v>
      </c>
      <c r="G187" s="89">
        <v>1</v>
      </c>
      <c r="H187" s="106">
        <v>30</v>
      </c>
    </row>
    <row r="188" spans="1:8" ht="12.75">
      <c r="A188" s="80">
        <v>2</v>
      </c>
      <c r="B188" s="56" t="s">
        <v>560</v>
      </c>
      <c r="C188" s="54">
        <v>1994</v>
      </c>
      <c r="D188" s="54" t="s">
        <v>32</v>
      </c>
      <c r="E188" s="54">
        <v>81</v>
      </c>
      <c r="F188" s="81">
        <v>1.613888888888889</v>
      </c>
      <c r="G188" s="89">
        <v>2</v>
      </c>
      <c r="H188" s="106">
        <v>27</v>
      </c>
    </row>
    <row r="189" spans="1:8" ht="12.75">
      <c r="A189" s="80">
        <v>3</v>
      </c>
      <c r="B189" s="56" t="s">
        <v>148</v>
      </c>
      <c r="C189" s="54">
        <v>1996</v>
      </c>
      <c r="D189" s="54" t="s">
        <v>35</v>
      </c>
      <c r="E189" s="54">
        <v>98</v>
      </c>
      <c r="F189" s="81">
        <v>1.6319444444444444</v>
      </c>
      <c r="G189" s="89">
        <v>3</v>
      </c>
      <c r="H189" s="106">
        <v>24</v>
      </c>
    </row>
    <row r="190" spans="1:8" ht="12.75">
      <c r="A190" s="80">
        <v>4</v>
      </c>
      <c r="B190" s="56" t="s">
        <v>356</v>
      </c>
      <c r="C190" s="54">
        <v>1987</v>
      </c>
      <c r="D190" s="54" t="s">
        <v>32</v>
      </c>
      <c r="E190" s="54">
        <v>82</v>
      </c>
      <c r="F190" s="81">
        <v>1.6326388888888888</v>
      </c>
      <c r="G190" s="89">
        <v>4</v>
      </c>
      <c r="H190" s="106">
        <v>22</v>
      </c>
    </row>
    <row r="191" spans="1:8" ht="12.75">
      <c r="A191" s="80">
        <v>5</v>
      </c>
      <c r="B191" s="56" t="s">
        <v>561</v>
      </c>
      <c r="C191" s="54">
        <v>1993</v>
      </c>
      <c r="D191" s="54" t="s">
        <v>31</v>
      </c>
      <c r="E191" s="54">
        <v>64</v>
      </c>
      <c r="F191" s="81">
        <v>1.7034722222222223</v>
      </c>
      <c r="G191" s="89">
        <v>5</v>
      </c>
      <c r="H191" s="106">
        <v>20</v>
      </c>
    </row>
    <row r="192" spans="1:8" ht="12.75">
      <c r="A192" s="80">
        <v>6</v>
      </c>
      <c r="B192" s="56" t="s">
        <v>153</v>
      </c>
      <c r="C192" s="54">
        <v>1996</v>
      </c>
      <c r="D192" s="54" t="s">
        <v>32</v>
      </c>
      <c r="E192" s="54">
        <v>84</v>
      </c>
      <c r="F192" s="81">
        <v>1.8111111111111111</v>
      </c>
      <c r="G192" s="89">
        <v>7</v>
      </c>
      <c r="H192" s="106">
        <v>19</v>
      </c>
    </row>
    <row r="193" spans="1:8" ht="12.75">
      <c r="A193" s="80">
        <v>7</v>
      </c>
      <c r="B193" s="56" t="s">
        <v>513</v>
      </c>
      <c r="C193" s="54">
        <v>1995</v>
      </c>
      <c r="D193" s="54" t="s">
        <v>173</v>
      </c>
      <c r="E193" s="54">
        <v>85</v>
      </c>
      <c r="F193" s="81">
        <v>1.85625</v>
      </c>
      <c r="G193" s="89">
        <v>8</v>
      </c>
      <c r="H193" s="106">
        <v>18</v>
      </c>
    </row>
    <row r="194" spans="1:8" ht="12.75">
      <c r="A194" s="80">
        <v>8</v>
      </c>
      <c r="B194" s="56" t="s">
        <v>558</v>
      </c>
      <c r="C194" s="54">
        <v>1996</v>
      </c>
      <c r="D194" s="54" t="s">
        <v>521</v>
      </c>
      <c r="E194" s="54">
        <v>69</v>
      </c>
      <c r="F194" s="81">
        <v>1.886111111111111</v>
      </c>
      <c r="G194" s="89">
        <v>9</v>
      </c>
      <c r="H194" s="103">
        <v>17</v>
      </c>
    </row>
    <row r="195" spans="2:7" ht="15">
      <c r="B195" s="93"/>
      <c r="C195" s="94"/>
      <c r="D195" s="4"/>
      <c r="E195" s="76"/>
      <c r="F195" s="77"/>
      <c r="G195" s="76"/>
    </row>
    <row r="196" spans="1:7" ht="15">
      <c r="A196" s="238" t="s">
        <v>23</v>
      </c>
      <c r="B196" s="239"/>
      <c r="C196" s="239"/>
      <c r="D196" s="87" t="s">
        <v>528</v>
      </c>
      <c r="E196" s="88" t="s">
        <v>539</v>
      </c>
      <c r="F196" s="9"/>
      <c r="G196" s="9"/>
    </row>
    <row r="197" spans="1:8" ht="25.5">
      <c r="A197" s="57" t="s">
        <v>3</v>
      </c>
      <c r="B197" s="57" t="s">
        <v>0</v>
      </c>
      <c r="C197" s="57" t="s">
        <v>1</v>
      </c>
      <c r="D197" s="57" t="s">
        <v>2</v>
      </c>
      <c r="E197" s="57" t="s">
        <v>34</v>
      </c>
      <c r="F197" s="57" t="s">
        <v>479</v>
      </c>
      <c r="G197" s="57" t="s">
        <v>7</v>
      </c>
      <c r="H197" s="57" t="s">
        <v>577</v>
      </c>
    </row>
    <row r="198" spans="1:8" ht="12.75">
      <c r="A198" s="54">
        <v>1</v>
      </c>
      <c r="B198" s="104" t="s">
        <v>171</v>
      </c>
      <c r="C198" s="105">
        <v>1976</v>
      </c>
      <c r="D198" s="80" t="s">
        <v>32</v>
      </c>
      <c r="E198" s="80">
        <v>80</v>
      </c>
      <c r="F198" s="81">
        <v>1.9048611111111111</v>
      </c>
      <c r="G198" s="89">
        <v>1</v>
      </c>
      <c r="H198" s="103">
        <v>30</v>
      </c>
    </row>
    <row r="199" spans="1:7" ht="15">
      <c r="A199" s="9"/>
      <c r="B199" s="9"/>
      <c r="C199" s="9"/>
      <c r="D199" s="9"/>
      <c r="E199" s="9"/>
      <c r="F199" s="9"/>
      <c r="G199" s="9"/>
    </row>
    <row r="200" spans="1:7" ht="15">
      <c r="A200" s="238" t="s">
        <v>24</v>
      </c>
      <c r="B200" s="239"/>
      <c r="C200" s="239"/>
      <c r="D200" s="87" t="s">
        <v>528</v>
      </c>
      <c r="E200" s="88" t="s">
        <v>539</v>
      </c>
      <c r="F200" s="3"/>
      <c r="G200" s="3"/>
    </row>
    <row r="201" spans="1:8" ht="25.5">
      <c r="A201" s="57" t="s">
        <v>3</v>
      </c>
      <c r="B201" s="57" t="s">
        <v>0</v>
      </c>
      <c r="C201" s="57" t="s">
        <v>1</v>
      </c>
      <c r="D201" s="57" t="s">
        <v>2</v>
      </c>
      <c r="E201" s="57" t="s">
        <v>34</v>
      </c>
      <c r="F201" s="57" t="s">
        <v>479</v>
      </c>
      <c r="G201" s="57" t="s">
        <v>7</v>
      </c>
      <c r="H201" s="57" t="s">
        <v>577</v>
      </c>
    </row>
    <row r="202" spans="1:8" ht="12.75">
      <c r="A202" s="54">
        <v>1</v>
      </c>
      <c r="B202" s="56" t="s">
        <v>174</v>
      </c>
      <c r="C202" s="54">
        <v>1968</v>
      </c>
      <c r="D202" s="80" t="s">
        <v>33</v>
      </c>
      <c r="E202" s="80">
        <v>63</v>
      </c>
      <c r="F202" s="81">
        <v>1.6368055555555554</v>
      </c>
      <c r="G202" s="89">
        <v>1</v>
      </c>
      <c r="H202" s="103">
        <v>30</v>
      </c>
    </row>
    <row r="203" spans="1:8" ht="12.75">
      <c r="A203" s="54">
        <v>2</v>
      </c>
      <c r="B203" s="56" t="s">
        <v>361</v>
      </c>
      <c r="C203" s="54">
        <v>1965</v>
      </c>
      <c r="D203" s="80" t="s">
        <v>32</v>
      </c>
      <c r="E203" s="80">
        <v>79</v>
      </c>
      <c r="F203" s="81">
        <v>1.9388888888888889</v>
      </c>
      <c r="G203" s="89">
        <v>2</v>
      </c>
      <c r="H203" s="103">
        <v>27</v>
      </c>
    </row>
    <row r="204" spans="1:8" ht="12.75">
      <c r="A204" s="54">
        <v>3</v>
      </c>
      <c r="B204" s="56" t="s">
        <v>175</v>
      </c>
      <c r="C204" s="54">
        <v>1965</v>
      </c>
      <c r="D204" s="80" t="s">
        <v>31</v>
      </c>
      <c r="E204" s="80">
        <v>65</v>
      </c>
      <c r="F204" s="81">
        <v>2.1277777777777778</v>
      </c>
      <c r="G204" s="89">
        <v>3</v>
      </c>
      <c r="H204" s="103">
        <v>24</v>
      </c>
    </row>
    <row r="205" spans="1:7" ht="15">
      <c r="A205" s="20"/>
      <c r="B205" s="21"/>
      <c r="C205" s="22"/>
      <c r="D205" s="22"/>
      <c r="E205" s="22"/>
      <c r="F205" s="23"/>
      <c r="G205" s="23"/>
    </row>
    <row r="206" spans="1:7" ht="15">
      <c r="A206" s="3"/>
      <c r="B206" s="3"/>
      <c r="C206" s="3"/>
      <c r="D206" s="10"/>
      <c r="E206" s="3"/>
      <c r="F206" s="3"/>
      <c r="G206" s="3"/>
    </row>
    <row r="207" spans="1:7" ht="15">
      <c r="A207" s="219" t="s">
        <v>178</v>
      </c>
      <c r="B207" s="219"/>
      <c r="C207" s="219"/>
      <c r="D207" s="87" t="s">
        <v>528</v>
      </c>
      <c r="E207" s="88" t="s">
        <v>539</v>
      </c>
      <c r="F207" s="3"/>
      <c r="G207" s="3"/>
    </row>
    <row r="208" spans="1:8" ht="25.5">
      <c r="A208" s="57" t="s">
        <v>3</v>
      </c>
      <c r="B208" s="57" t="s">
        <v>0</v>
      </c>
      <c r="C208" s="57" t="s">
        <v>1</v>
      </c>
      <c r="D208" s="57" t="s">
        <v>2</v>
      </c>
      <c r="E208" s="57" t="s">
        <v>34</v>
      </c>
      <c r="F208" s="57" t="s">
        <v>479</v>
      </c>
      <c r="G208" s="57" t="s">
        <v>7</v>
      </c>
      <c r="H208" s="57" t="s">
        <v>577</v>
      </c>
    </row>
    <row r="209" spans="1:8" ht="12.75">
      <c r="A209" s="54">
        <v>1</v>
      </c>
      <c r="B209" s="107" t="s">
        <v>514</v>
      </c>
      <c r="C209" s="54">
        <v>1945</v>
      </c>
      <c r="D209" s="54" t="s">
        <v>243</v>
      </c>
      <c r="E209" s="80">
        <v>66</v>
      </c>
      <c r="F209" s="81">
        <v>2.223611111111111</v>
      </c>
      <c r="G209" s="54">
        <v>1</v>
      </c>
      <c r="H209" s="103">
        <v>30</v>
      </c>
    </row>
  </sheetData>
  <mergeCells count="19">
    <mergeCell ref="E145:G145"/>
    <mergeCell ref="B2:H3"/>
    <mergeCell ref="B4:H4"/>
    <mergeCell ref="A22:C22"/>
    <mergeCell ref="A61:C61"/>
    <mergeCell ref="A126:C126"/>
    <mergeCell ref="A133:C133"/>
    <mergeCell ref="A91:C91"/>
    <mergeCell ref="E144:G144"/>
    <mergeCell ref="A200:C200"/>
    <mergeCell ref="A207:C207"/>
    <mergeCell ref="A8:D8"/>
    <mergeCell ref="B7:G7"/>
    <mergeCell ref="A146:C146"/>
    <mergeCell ref="A165:C165"/>
    <mergeCell ref="A182:C182"/>
    <mergeCell ref="A196:C196"/>
    <mergeCell ref="A106:C106"/>
    <mergeCell ref="A115:C115"/>
  </mergeCells>
  <printOptions/>
  <pageMargins left="0.75" right="0.75" top="1" bottom="1" header="0.5" footer="0.5"/>
  <pageSetup fitToHeight="5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1"/>
  <sheetViews>
    <sheetView workbookViewId="0" topLeftCell="A2">
      <selection activeCell="C170" sqref="C170"/>
    </sheetView>
  </sheetViews>
  <sheetFormatPr defaultColWidth="9.140625" defaultRowHeight="12.75"/>
  <cols>
    <col min="2" max="2" width="37.57421875" style="0" customWidth="1"/>
    <col min="3" max="3" width="15.28125" style="0" customWidth="1"/>
    <col min="4" max="4" width="21.8515625" style="0" customWidth="1"/>
    <col min="5" max="5" width="13.7109375" style="0" customWidth="1"/>
    <col min="6" max="6" width="16.57421875" style="0" customWidth="1"/>
    <col min="7" max="7" width="16.00390625" style="0" customWidth="1"/>
    <col min="8" max="8" width="15.421875" style="0" customWidth="1"/>
    <col min="9" max="9" width="15.7109375" style="0" customWidth="1"/>
  </cols>
  <sheetData>
    <row r="2" spans="2:8" ht="12.75">
      <c r="B2" s="256" t="s">
        <v>518</v>
      </c>
      <c r="C2" s="247"/>
      <c r="D2" s="247"/>
      <c r="E2" s="247"/>
      <c r="F2" s="247"/>
      <c r="G2" s="247"/>
      <c r="H2" s="247"/>
    </row>
    <row r="3" spans="2:8" ht="20.25" customHeight="1">
      <c r="B3" s="247"/>
      <c r="C3" s="247"/>
      <c r="D3" s="247"/>
      <c r="E3" s="247"/>
      <c r="F3" s="247"/>
      <c r="G3" s="247"/>
      <c r="H3" s="247"/>
    </row>
    <row r="4" spans="2:8" ht="24" customHeight="1">
      <c r="B4" s="256" t="s">
        <v>583</v>
      </c>
      <c r="C4" s="247"/>
      <c r="D4" s="247"/>
      <c r="E4" s="247"/>
      <c r="F4" s="247"/>
      <c r="G4" s="247"/>
      <c r="H4" s="247"/>
    </row>
    <row r="5" spans="2:5" ht="18.75">
      <c r="B5" s="75" t="s">
        <v>582</v>
      </c>
      <c r="E5" s="74"/>
    </row>
    <row r="6" spans="2:4" ht="18.75">
      <c r="B6" s="75" t="s">
        <v>516</v>
      </c>
      <c r="D6" s="75" t="s">
        <v>517</v>
      </c>
    </row>
    <row r="7" spans="2:7" ht="35.25" customHeight="1">
      <c r="B7" s="255" t="s">
        <v>595</v>
      </c>
      <c r="C7" s="247"/>
      <c r="D7" s="247"/>
      <c r="E7" s="247"/>
      <c r="F7" s="247"/>
      <c r="G7" s="247"/>
    </row>
    <row r="8" spans="2:4" ht="18.75">
      <c r="B8" s="75"/>
      <c r="D8" s="75"/>
    </row>
    <row r="10" spans="1:7" ht="15" customHeight="1">
      <c r="A10" s="219" t="s">
        <v>20</v>
      </c>
      <c r="B10" s="219"/>
      <c r="C10" s="219"/>
      <c r="D10" s="87" t="s">
        <v>528</v>
      </c>
      <c r="E10" s="88" t="s">
        <v>529</v>
      </c>
      <c r="F10" s="4"/>
      <c r="G10" s="4"/>
    </row>
    <row r="11" spans="1:8" ht="25.5">
      <c r="A11" s="57" t="s">
        <v>3</v>
      </c>
      <c r="B11" s="57" t="s">
        <v>0</v>
      </c>
      <c r="C11" s="57" t="s">
        <v>1</v>
      </c>
      <c r="D11" s="57" t="s">
        <v>2</v>
      </c>
      <c r="E11" s="57" t="s">
        <v>34</v>
      </c>
      <c r="F11" s="57" t="s">
        <v>479</v>
      </c>
      <c r="G11" s="57" t="s">
        <v>7</v>
      </c>
      <c r="H11" s="57" t="s">
        <v>37</v>
      </c>
    </row>
    <row r="12" spans="1:8" ht="12.75">
      <c r="A12" s="80">
        <v>1</v>
      </c>
      <c r="B12" s="111" t="s">
        <v>194</v>
      </c>
      <c r="C12" s="80">
        <v>2000</v>
      </c>
      <c r="D12" s="80" t="s">
        <v>243</v>
      </c>
      <c r="E12" s="80">
        <v>41</v>
      </c>
      <c r="F12" s="90">
        <v>0.009872685185185186</v>
      </c>
      <c r="G12" s="106">
        <v>1</v>
      </c>
      <c r="H12" s="106">
        <v>60</v>
      </c>
    </row>
    <row r="13" spans="1:8" ht="12.75">
      <c r="A13" s="80">
        <v>2</v>
      </c>
      <c r="B13" s="111" t="s">
        <v>584</v>
      </c>
      <c r="C13" s="80">
        <v>2000</v>
      </c>
      <c r="D13" s="80" t="s">
        <v>585</v>
      </c>
      <c r="E13" s="80">
        <v>95</v>
      </c>
      <c r="F13" s="90">
        <v>0.009907407407407408</v>
      </c>
      <c r="G13" s="106">
        <v>2</v>
      </c>
      <c r="H13" s="106">
        <v>54</v>
      </c>
    </row>
    <row r="14" spans="1:8" ht="12.75">
      <c r="A14" s="80">
        <v>3</v>
      </c>
      <c r="B14" s="111" t="s">
        <v>202</v>
      </c>
      <c r="C14" s="80">
        <v>2000</v>
      </c>
      <c r="D14" s="80" t="s">
        <v>520</v>
      </c>
      <c r="E14" s="80">
        <v>47</v>
      </c>
      <c r="F14" s="90">
        <v>0.009918981481481482</v>
      </c>
      <c r="G14" s="106">
        <v>3</v>
      </c>
      <c r="H14" s="106">
        <v>48</v>
      </c>
    </row>
    <row r="15" spans="1:8" ht="12.75">
      <c r="A15" s="80">
        <v>4</v>
      </c>
      <c r="B15" s="111" t="s">
        <v>195</v>
      </c>
      <c r="C15" s="80">
        <v>2000</v>
      </c>
      <c r="D15" s="80" t="s">
        <v>520</v>
      </c>
      <c r="E15" s="80">
        <v>72</v>
      </c>
      <c r="F15" s="90">
        <v>0.009930555555555555</v>
      </c>
      <c r="G15" s="106">
        <v>4</v>
      </c>
      <c r="H15" s="106">
        <v>43</v>
      </c>
    </row>
    <row r="16" spans="1:8" ht="12.75">
      <c r="A16" s="80">
        <v>5</v>
      </c>
      <c r="B16" s="111" t="s">
        <v>524</v>
      </c>
      <c r="C16" s="80">
        <v>2000</v>
      </c>
      <c r="D16" s="80" t="s">
        <v>243</v>
      </c>
      <c r="E16" s="80">
        <v>50</v>
      </c>
      <c r="F16" s="90">
        <v>0.009953703703703704</v>
      </c>
      <c r="G16" s="106">
        <v>5</v>
      </c>
      <c r="H16" s="106">
        <v>40</v>
      </c>
    </row>
    <row r="17" spans="1:8" ht="12.75">
      <c r="A17" s="80">
        <v>6</v>
      </c>
      <c r="B17" s="111" t="s">
        <v>198</v>
      </c>
      <c r="C17" s="80">
        <v>2000</v>
      </c>
      <c r="D17" s="80" t="s">
        <v>520</v>
      </c>
      <c r="E17" s="80">
        <v>49</v>
      </c>
      <c r="F17" s="90">
        <v>0.010138888888888888</v>
      </c>
      <c r="G17" s="106">
        <v>6</v>
      </c>
      <c r="H17" s="106">
        <v>38</v>
      </c>
    </row>
    <row r="18" spans="1:8" ht="12.75">
      <c r="A18" s="80">
        <v>7</v>
      </c>
      <c r="B18" s="111" t="s">
        <v>197</v>
      </c>
      <c r="C18" s="80">
        <v>2000</v>
      </c>
      <c r="D18" s="80" t="s">
        <v>520</v>
      </c>
      <c r="E18" s="80">
        <v>42</v>
      </c>
      <c r="F18" s="90">
        <v>0.010289351851851852</v>
      </c>
      <c r="G18" s="106">
        <v>7</v>
      </c>
      <c r="H18" s="106">
        <v>36</v>
      </c>
    </row>
    <row r="19" spans="1:8" ht="12.75">
      <c r="A19" s="80">
        <v>8</v>
      </c>
      <c r="B19" s="111" t="s">
        <v>523</v>
      </c>
      <c r="C19" s="80">
        <v>2000</v>
      </c>
      <c r="D19" s="80" t="s">
        <v>585</v>
      </c>
      <c r="E19" s="80">
        <v>92</v>
      </c>
      <c r="F19" s="90">
        <v>0.010289351851851852</v>
      </c>
      <c r="G19" s="106">
        <v>8</v>
      </c>
      <c r="H19" s="106">
        <v>34</v>
      </c>
    </row>
    <row r="20" spans="1:8" ht="12.75">
      <c r="A20" s="80">
        <v>9</v>
      </c>
      <c r="B20" s="111" t="s">
        <v>522</v>
      </c>
      <c r="C20" s="80">
        <v>2000</v>
      </c>
      <c r="D20" s="80" t="s">
        <v>243</v>
      </c>
      <c r="E20" s="80">
        <v>44</v>
      </c>
      <c r="F20" s="90">
        <v>0.010405092592592593</v>
      </c>
      <c r="G20" s="106">
        <v>9</v>
      </c>
      <c r="H20" s="106">
        <v>32</v>
      </c>
    </row>
    <row r="21" spans="1:8" ht="12.75">
      <c r="A21" s="80">
        <v>10</v>
      </c>
      <c r="B21" s="111" t="s">
        <v>200</v>
      </c>
      <c r="C21" s="80">
        <v>2000</v>
      </c>
      <c r="D21" s="80" t="s">
        <v>520</v>
      </c>
      <c r="E21" s="80">
        <v>46</v>
      </c>
      <c r="F21" s="90">
        <v>0.010486111111111111</v>
      </c>
      <c r="G21" s="106">
        <v>10</v>
      </c>
      <c r="H21" s="106">
        <v>31</v>
      </c>
    </row>
    <row r="22" spans="1:8" ht="12.75">
      <c r="A22" s="80">
        <v>11</v>
      </c>
      <c r="B22" s="111" t="s">
        <v>205</v>
      </c>
      <c r="C22" s="80">
        <v>2000</v>
      </c>
      <c r="D22" s="80" t="s">
        <v>520</v>
      </c>
      <c r="E22" s="80">
        <v>55</v>
      </c>
      <c r="F22" s="90">
        <v>0.010486111111111111</v>
      </c>
      <c r="G22" s="106">
        <v>11</v>
      </c>
      <c r="H22" s="106">
        <v>30</v>
      </c>
    </row>
    <row r="23" spans="1:8" ht="12.75">
      <c r="A23" s="80">
        <v>12</v>
      </c>
      <c r="B23" s="111" t="s">
        <v>586</v>
      </c>
      <c r="C23" s="80">
        <v>2000</v>
      </c>
      <c r="D23" s="80" t="s">
        <v>585</v>
      </c>
      <c r="E23" s="80">
        <v>93</v>
      </c>
      <c r="F23" s="90">
        <v>0.010625</v>
      </c>
      <c r="G23" s="106">
        <v>12</v>
      </c>
      <c r="H23" s="106">
        <v>28</v>
      </c>
    </row>
    <row r="24" spans="1:8" ht="12.75">
      <c r="A24" s="80">
        <v>13</v>
      </c>
      <c r="B24" s="111" t="s">
        <v>213</v>
      </c>
      <c r="C24" s="80">
        <v>2000</v>
      </c>
      <c r="D24" s="80" t="s">
        <v>520</v>
      </c>
      <c r="E24" s="80">
        <v>56</v>
      </c>
      <c r="F24" s="90">
        <v>0.01064814814814815</v>
      </c>
      <c r="G24" s="106">
        <v>13</v>
      </c>
      <c r="H24" s="106">
        <v>26</v>
      </c>
    </row>
    <row r="25" spans="1:8" ht="12.75">
      <c r="A25" s="80">
        <v>14</v>
      </c>
      <c r="B25" s="111" t="s">
        <v>207</v>
      </c>
      <c r="C25" s="80">
        <v>2000</v>
      </c>
      <c r="D25" s="80" t="s">
        <v>520</v>
      </c>
      <c r="E25" s="80">
        <v>48</v>
      </c>
      <c r="F25" s="90">
        <v>0.010949074074074075</v>
      </c>
      <c r="G25" s="106">
        <v>14</v>
      </c>
      <c r="H25" s="106">
        <v>24</v>
      </c>
    </row>
    <row r="26" spans="1:8" ht="12.75">
      <c r="A26" s="80">
        <v>15</v>
      </c>
      <c r="B26" s="111" t="s">
        <v>526</v>
      </c>
      <c r="C26" s="80">
        <v>2000</v>
      </c>
      <c r="D26" s="80" t="s">
        <v>243</v>
      </c>
      <c r="E26" s="80">
        <v>59</v>
      </c>
      <c r="F26" s="90">
        <v>0.01224537037037037</v>
      </c>
      <c r="G26" s="106">
        <v>15</v>
      </c>
      <c r="H26" s="106">
        <v>22</v>
      </c>
    </row>
    <row r="27" spans="1:8" ht="12.75">
      <c r="A27" s="80">
        <v>16</v>
      </c>
      <c r="B27" s="111" t="s">
        <v>206</v>
      </c>
      <c r="C27" s="80">
        <v>2000</v>
      </c>
      <c r="D27" s="80" t="s">
        <v>520</v>
      </c>
      <c r="E27" s="80">
        <v>53</v>
      </c>
      <c r="F27" s="90">
        <v>0.012291666666666666</v>
      </c>
      <c r="G27" s="106">
        <v>16</v>
      </c>
      <c r="H27" s="106">
        <v>20</v>
      </c>
    </row>
    <row r="28" spans="1:8" ht="12.75">
      <c r="A28" s="80">
        <v>17</v>
      </c>
      <c r="B28" s="111" t="s">
        <v>527</v>
      </c>
      <c r="C28" s="80">
        <v>2000</v>
      </c>
      <c r="D28" s="80" t="s">
        <v>33</v>
      </c>
      <c r="E28" s="80">
        <v>66</v>
      </c>
      <c r="F28" s="90">
        <v>0.01247685185185185</v>
      </c>
      <c r="G28" s="106">
        <v>17</v>
      </c>
      <c r="H28" s="106">
        <v>18</v>
      </c>
    </row>
    <row r="29" spans="1:8" ht="12.75">
      <c r="A29" s="80">
        <v>18</v>
      </c>
      <c r="B29" s="111" t="s">
        <v>218</v>
      </c>
      <c r="C29" s="80">
        <v>2000</v>
      </c>
      <c r="D29" s="80" t="s">
        <v>520</v>
      </c>
      <c r="E29" s="80">
        <v>81</v>
      </c>
      <c r="F29" s="90">
        <v>0.01318287037037037</v>
      </c>
      <c r="G29" s="106">
        <v>18</v>
      </c>
      <c r="H29" s="106">
        <v>16</v>
      </c>
    </row>
    <row r="30" spans="1:8" ht="12.75">
      <c r="A30" s="80">
        <v>19</v>
      </c>
      <c r="B30" s="111" t="s">
        <v>472</v>
      </c>
      <c r="C30" s="80">
        <v>2000</v>
      </c>
      <c r="D30" s="80" t="s">
        <v>173</v>
      </c>
      <c r="E30" s="80">
        <v>67</v>
      </c>
      <c r="F30" s="90">
        <v>0.013194444444444444</v>
      </c>
      <c r="G30" s="106">
        <v>19</v>
      </c>
      <c r="H30" s="106">
        <v>14</v>
      </c>
    </row>
    <row r="31" spans="1:8" ht="12.75">
      <c r="A31" s="80">
        <v>20</v>
      </c>
      <c r="B31" s="111" t="s">
        <v>587</v>
      </c>
      <c r="C31" s="80">
        <v>2000</v>
      </c>
      <c r="D31" s="80" t="s">
        <v>520</v>
      </c>
      <c r="E31" s="80">
        <v>68</v>
      </c>
      <c r="F31" s="90">
        <v>0.01324074074074074</v>
      </c>
      <c r="G31" s="106">
        <v>20</v>
      </c>
      <c r="H31" s="106">
        <v>12</v>
      </c>
    </row>
    <row r="32" spans="1:8" ht="12.75">
      <c r="A32" s="80">
        <v>21</v>
      </c>
      <c r="B32" s="111" t="s">
        <v>588</v>
      </c>
      <c r="C32" s="80">
        <v>2000</v>
      </c>
      <c r="D32" s="80" t="s">
        <v>589</v>
      </c>
      <c r="E32" s="80">
        <v>79</v>
      </c>
      <c r="F32" s="90">
        <v>0.01513888888888889</v>
      </c>
      <c r="G32" s="106">
        <v>21</v>
      </c>
      <c r="H32" s="106">
        <v>10</v>
      </c>
    </row>
    <row r="34" spans="4:8" ht="25.5">
      <c r="D34" s="87" t="s">
        <v>528</v>
      </c>
      <c r="E34" s="88" t="s">
        <v>539</v>
      </c>
      <c r="H34" s="102" t="s">
        <v>37</v>
      </c>
    </row>
    <row r="35" spans="1:8" ht="12.75">
      <c r="A35" s="113">
        <v>1</v>
      </c>
      <c r="B35" s="111" t="s">
        <v>47</v>
      </c>
      <c r="C35" s="80">
        <v>1999</v>
      </c>
      <c r="D35" s="80" t="s">
        <v>35</v>
      </c>
      <c r="E35" s="80">
        <v>7</v>
      </c>
      <c r="F35" s="81">
        <v>1.1125</v>
      </c>
      <c r="G35" s="113">
        <v>1</v>
      </c>
      <c r="H35" s="106">
        <v>60</v>
      </c>
    </row>
    <row r="36" spans="1:8" ht="12.75">
      <c r="A36" s="113">
        <v>2</v>
      </c>
      <c r="B36" s="111" t="s">
        <v>309</v>
      </c>
      <c r="C36" s="80">
        <v>1999</v>
      </c>
      <c r="D36" s="80" t="s">
        <v>35</v>
      </c>
      <c r="E36" s="80">
        <v>2</v>
      </c>
      <c r="F36" s="81">
        <v>1.1930555555555555</v>
      </c>
      <c r="G36" s="113">
        <v>2</v>
      </c>
      <c r="H36" s="106">
        <v>54</v>
      </c>
    </row>
    <row r="37" spans="1:8" ht="12.75">
      <c r="A37" s="113">
        <v>3</v>
      </c>
      <c r="B37" s="111" t="s">
        <v>591</v>
      </c>
      <c r="C37" s="80">
        <v>1999</v>
      </c>
      <c r="D37" s="80" t="s">
        <v>520</v>
      </c>
      <c r="E37" s="80">
        <v>8</v>
      </c>
      <c r="F37" s="81">
        <v>1.195138888888889</v>
      </c>
      <c r="G37" s="113">
        <v>3</v>
      </c>
      <c r="H37" s="106">
        <v>48</v>
      </c>
    </row>
    <row r="38" spans="1:8" ht="12.75">
      <c r="A38" s="113">
        <v>4</v>
      </c>
      <c r="B38" s="111" t="s">
        <v>331</v>
      </c>
      <c r="C38" s="80">
        <v>1999</v>
      </c>
      <c r="D38" s="80" t="s">
        <v>521</v>
      </c>
      <c r="E38" s="80">
        <v>9</v>
      </c>
      <c r="F38" s="81">
        <v>1.2166666666666666</v>
      </c>
      <c r="G38" s="113">
        <v>4</v>
      </c>
      <c r="H38" s="106">
        <v>43</v>
      </c>
    </row>
    <row r="39" spans="1:8" ht="12.75">
      <c r="A39" s="113">
        <v>5</v>
      </c>
      <c r="B39" s="111" t="s">
        <v>592</v>
      </c>
      <c r="C39" s="80">
        <v>1999</v>
      </c>
      <c r="D39" s="80" t="s">
        <v>532</v>
      </c>
      <c r="E39" s="80">
        <v>24</v>
      </c>
      <c r="F39" s="81">
        <v>1.2270833333333333</v>
      </c>
      <c r="G39" s="113">
        <v>5</v>
      </c>
      <c r="H39" s="106">
        <v>40</v>
      </c>
    </row>
    <row r="40" spans="1:8" ht="12.75">
      <c r="A40" s="113">
        <v>6</v>
      </c>
      <c r="B40" s="111" t="s">
        <v>48</v>
      </c>
      <c r="C40" s="80">
        <v>1999</v>
      </c>
      <c r="D40" s="80" t="s">
        <v>35</v>
      </c>
      <c r="E40" s="80">
        <v>18</v>
      </c>
      <c r="F40" s="81">
        <v>1.2680555555555555</v>
      </c>
      <c r="G40" s="113">
        <v>6</v>
      </c>
      <c r="H40" s="106">
        <v>38</v>
      </c>
    </row>
    <row r="41" spans="1:8" ht="12.75">
      <c r="A41" s="113">
        <v>7</v>
      </c>
      <c r="B41" s="111" t="s">
        <v>54</v>
      </c>
      <c r="C41" s="80">
        <v>1999</v>
      </c>
      <c r="D41" s="80" t="s">
        <v>35</v>
      </c>
      <c r="E41" s="80">
        <v>25</v>
      </c>
      <c r="F41" s="81">
        <v>1.2798611111111111</v>
      </c>
      <c r="G41" s="113">
        <v>7</v>
      </c>
      <c r="H41" s="106">
        <v>36</v>
      </c>
    </row>
    <row r="42" spans="1:8" ht="12.75">
      <c r="A42" s="113">
        <v>8</v>
      </c>
      <c r="B42" s="111" t="s">
        <v>535</v>
      </c>
      <c r="C42" s="80">
        <v>1999</v>
      </c>
      <c r="D42" s="80" t="s">
        <v>35</v>
      </c>
      <c r="E42" s="80">
        <v>11</v>
      </c>
      <c r="F42" s="81">
        <v>1.3604166666666666</v>
      </c>
      <c r="G42" s="113">
        <v>8</v>
      </c>
      <c r="H42" s="106">
        <v>34</v>
      </c>
    </row>
    <row r="43" spans="1:8" ht="12.75">
      <c r="A43" s="113">
        <v>9</v>
      </c>
      <c r="B43" s="112" t="s">
        <v>471</v>
      </c>
      <c r="C43" s="86">
        <v>1999</v>
      </c>
      <c r="D43" s="80" t="s">
        <v>173</v>
      </c>
      <c r="E43" s="80">
        <v>15</v>
      </c>
      <c r="F43" s="81">
        <v>1.4069444444444443</v>
      </c>
      <c r="G43" s="113">
        <v>9</v>
      </c>
      <c r="H43" s="106">
        <v>32</v>
      </c>
    </row>
    <row r="44" spans="1:8" ht="12.75">
      <c r="A44" s="113">
        <v>10</v>
      </c>
      <c r="B44" s="111" t="s">
        <v>537</v>
      </c>
      <c r="C44" s="80">
        <v>1999</v>
      </c>
      <c r="D44" s="80" t="s">
        <v>173</v>
      </c>
      <c r="E44" s="80">
        <v>27</v>
      </c>
      <c r="F44" s="81">
        <v>1.451388888888889</v>
      </c>
      <c r="G44" s="113">
        <v>10</v>
      </c>
      <c r="H44" s="106">
        <v>31</v>
      </c>
    </row>
    <row r="45" spans="1:8" ht="12.75">
      <c r="A45" s="113">
        <v>11</v>
      </c>
      <c r="B45" s="111" t="s">
        <v>65</v>
      </c>
      <c r="C45" s="80">
        <v>1999</v>
      </c>
      <c r="D45" s="80" t="s">
        <v>35</v>
      </c>
      <c r="E45" s="80">
        <v>14</v>
      </c>
      <c r="F45" s="81">
        <v>1.45625</v>
      </c>
      <c r="G45" s="113">
        <v>11</v>
      </c>
      <c r="H45" s="106">
        <v>30</v>
      </c>
    </row>
    <row r="46" spans="1:8" ht="12.75">
      <c r="A46" s="113">
        <v>12</v>
      </c>
      <c r="B46" s="111" t="s">
        <v>536</v>
      </c>
      <c r="C46" s="80">
        <v>1999</v>
      </c>
      <c r="D46" s="80" t="s">
        <v>521</v>
      </c>
      <c r="E46" s="80">
        <v>12</v>
      </c>
      <c r="F46" s="81">
        <v>1.4645833333333333</v>
      </c>
      <c r="G46" s="113">
        <v>12</v>
      </c>
      <c r="H46" s="106">
        <v>28</v>
      </c>
    </row>
    <row r="47" spans="1:8" ht="12.75">
      <c r="A47" s="113">
        <v>13</v>
      </c>
      <c r="B47" s="111" t="s">
        <v>59</v>
      </c>
      <c r="C47" s="80">
        <v>1999</v>
      </c>
      <c r="D47" s="80" t="s">
        <v>35</v>
      </c>
      <c r="E47" s="80">
        <v>17</v>
      </c>
      <c r="F47" s="81">
        <v>1.548611111111111</v>
      </c>
      <c r="G47" s="113">
        <v>13</v>
      </c>
      <c r="H47" s="106">
        <v>26</v>
      </c>
    </row>
    <row r="50" spans="1:5" ht="15">
      <c r="A50" s="238" t="s">
        <v>21</v>
      </c>
      <c r="B50" s="239"/>
      <c r="C50" s="239"/>
      <c r="D50" s="87" t="s">
        <v>528</v>
      </c>
      <c r="E50" s="88" t="s">
        <v>539</v>
      </c>
    </row>
    <row r="51" spans="1:8" ht="25.5">
      <c r="A51" s="57" t="s">
        <v>3</v>
      </c>
      <c r="B51" s="57" t="s">
        <v>0</v>
      </c>
      <c r="C51" s="57" t="s">
        <v>1</v>
      </c>
      <c r="D51" s="57" t="s">
        <v>2</v>
      </c>
      <c r="E51" s="57" t="s">
        <v>34</v>
      </c>
      <c r="F51" s="57" t="s">
        <v>479</v>
      </c>
      <c r="G51" s="57" t="s">
        <v>7</v>
      </c>
      <c r="H51" s="102" t="s">
        <v>37</v>
      </c>
    </row>
    <row r="52" spans="1:8" ht="12.75">
      <c r="A52" s="113">
        <v>1</v>
      </c>
      <c r="B52" s="112" t="s">
        <v>481</v>
      </c>
      <c r="C52" s="86">
        <v>1998</v>
      </c>
      <c r="D52" s="80" t="s">
        <v>173</v>
      </c>
      <c r="E52" s="80">
        <v>3</v>
      </c>
      <c r="F52" s="81">
        <v>1.0895833333333333</v>
      </c>
      <c r="G52" s="80">
        <v>1</v>
      </c>
      <c r="H52" s="80">
        <v>60</v>
      </c>
    </row>
    <row r="53" spans="1:8" ht="12.75">
      <c r="A53" s="113">
        <v>2</v>
      </c>
      <c r="B53" s="112" t="s">
        <v>43</v>
      </c>
      <c r="C53" s="86">
        <v>1998</v>
      </c>
      <c r="D53" s="80" t="s">
        <v>35</v>
      </c>
      <c r="E53" s="80">
        <v>4</v>
      </c>
      <c r="F53" s="81">
        <v>1.09375</v>
      </c>
      <c r="G53" s="80">
        <v>2</v>
      </c>
      <c r="H53" s="80">
        <v>54</v>
      </c>
    </row>
    <row r="54" spans="1:8" ht="12.75">
      <c r="A54" s="113">
        <v>3</v>
      </c>
      <c r="B54" s="112" t="s">
        <v>38</v>
      </c>
      <c r="C54" s="86">
        <v>1998</v>
      </c>
      <c r="D54" s="80" t="s">
        <v>35</v>
      </c>
      <c r="E54" s="80">
        <v>22</v>
      </c>
      <c r="F54" s="81">
        <v>1.097222222222222</v>
      </c>
      <c r="G54" s="80">
        <v>3</v>
      </c>
      <c r="H54" s="80">
        <v>48</v>
      </c>
    </row>
    <row r="55" spans="1:8" ht="12.75">
      <c r="A55" s="113">
        <v>4</v>
      </c>
      <c r="B55" s="112" t="s">
        <v>44</v>
      </c>
      <c r="C55" s="86">
        <v>1998</v>
      </c>
      <c r="D55" s="80" t="s">
        <v>520</v>
      </c>
      <c r="E55" s="80">
        <v>6</v>
      </c>
      <c r="F55" s="81">
        <v>1.097222222222222</v>
      </c>
      <c r="G55" s="80">
        <v>4</v>
      </c>
      <c r="H55" s="80">
        <v>43</v>
      </c>
    </row>
    <row r="56" spans="1:8" ht="12.75">
      <c r="A56" s="113">
        <v>5</v>
      </c>
      <c r="B56" s="112" t="s">
        <v>71</v>
      </c>
      <c r="C56" s="86">
        <v>1997</v>
      </c>
      <c r="D56" s="80" t="s">
        <v>35</v>
      </c>
      <c r="E56" s="80">
        <v>54</v>
      </c>
      <c r="F56" s="81">
        <v>1.10625</v>
      </c>
      <c r="G56" s="80">
        <v>5</v>
      </c>
      <c r="H56" s="80">
        <v>40</v>
      </c>
    </row>
    <row r="57" spans="1:8" ht="12.75">
      <c r="A57" s="113">
        <v>6</v>
      </c>
      <c r="B57" s="112" t="s">
        <v>483</v>
      </c>
      <c r="C57" s="86">
        <v>1998</v>
      </c>
      <c r="D57" s="80" t="s">
        <v>31</v>
      </c>
      <c r="E57" s="80">
        <v>26</v>
      </c>
      <c r="F57" s="81">
        <v>1.1166666666666667</v>
      </c>
      <c r="G57" s="80">
        <v>6</v>
      </c>
      <c r="H57" s="80">
        <v>38</v>
      </c>
    </row>
    <row r="58" spans="1:8" ht="12.75">
      <c r="A58" s="113">
        <v>7</v>
      </c>
      <c r="B58" s="112" t="s">
        <v>590</v>
      </c>
      <c r="C58" s="86">
        <v>1998</v>
      </c>
      <c r="D58" s="80" t="s">
        <v>532</v>
      </c>
      <c r="E58" s="80">
        <v>5</v>
      </c>
      <c r="F58" s="81">
        <v>1.1388888888888888</v>
      </c>
      <c r="G58" s="80">
        <v>7</v>
      </c>
      <c r="H58" s="80">
        <v>36</v>
      </c>
    </row>
    <row r="59" spans="1:8" ht="12.75">
      <c r="A59" s="113">
        <v>8</v>
      </c>
      <c r="B59" s="112" t="s">
        <v>73</v>
      </c>
      <c r="C59" s="86">
        <v>1997</v>
      </c>
      <c r="D59" s="80" t="s">
        <v>35</v>
      </c>
      <c r="E59" s="80">
        <v>56</v>
      </c>
      <c r="F59" s="81">
        <v>1.1458333333333333</v>
      </c>
      <c r="G59" s="80">
        <v>8</v>
      </c>
      <c r="H59" s="80">
        <v>34</v>
      </c>
    </row>
    <row r="60" spans="1:8" ht="12.75">
      <c r="A60" s="113">
        <v>9</v>
      </c>
      <c r="B60" s="112" t="s">
        <v>42</v>
      </c>
      <c r="C60" s="86">
        <v>1998</v>
      </c>
      <c r="D60" s="80" t="s">
        <v>521</v>
      </c>
      <c r="E60" s="80">
        <v>1</v>
      </c>
      <c r="F60" s="81">
        <v>1.1888888888888889</v>
      </c>
      <c r="G60" s="80">
        <v>9</v>
      </c>
      <c r="H60" s="80">
        <v>32</v>
      </c>
    </row>
    <row r="61" spans="1:8" ht="12.75">
      <c r="A61" s="113">
        <v>10</v>
      </c>
      <c r="B61" s="112" t="s">
        <v>81</v>
      </c>
      <c r="C61" s="86">
        <v>1997</v>
      </c>
      <c r="D61" s="80" t="s">
        <v>521</v>
      </c>
      <c r="E61" s="80">
        <v>55</v>
      </c>
      <c r="F61" s="81">
        <v>1.2027777777777777</v>
      </c>
      <c r="G61" s="80">
        <v>10</v>
      </c>
      <c r="H61" s="80">
        <v>31</v>
      </c>
    </row>
    <row r="62" spans="1:8" ht="12.75">
      <c r="A62" s="113">
        <v>11</v>
      </c>
      <c r="B62" s="112" t="s">
        <v>83</v>
      </c>
      <c r="C62" s="86">
        <v>1997</v>
      </c>
      <c r="D62" s="80" t="s">
        <v>35</v>
      </c>
      <c r="E62" s="80">
        <v>80</v>
      </c>
      <c r="F62" s="81">
        <v>1.2305555555555556</v>
      </c>
      <c r="G62" s="80">
        <v>11</v>
      </c>
      <c r="H62" s="80">
        <v>30</v>
      </c>
    </row>
    <row r="63" spans="1:8" ht="12.75">
      <c r="A63" s="113">
        <v>12</v>
      </c>
      <c r="B63" s="112" t="s">
        <v>82</v>
      </c>
      <c r="C63" s="86">
        <v>1997</v>
      </c>
      <c r="D63" s="80" t="s">
        <v>35</v>
      </c>
      <c r="E63" s="80">
        <v>58</v>
      </c>
      <c r="F63" s="81">
        <v>1.23125</v>
      </c>
      <c r="G63" s="80">
        <v>12</v>
      </c>
      <c r="H63" s="80">
        <v>28</v>
      </c>
    </row>
    <row r="64" spans="1:8" s="78" customFormat="1" ht="12">
      <c r="A64" s="113">
        <v>13</v>
      </c>
      <c r="B64" s="112" t="s">
        <v>80</v>
      </c>
      <c r="C64" s="86">
        <v>1997</v>
      </c>
      <c r="D64" s="80" t="s">
        <v>31</v>
      </c>
      <c r="E64" s="80">
        <v>61</v>
      </c>
      <c r="F64" s="81">
        <v>1.2791666666666666</v>
      </c>
      <c r="G64" s="80">
        <v>13</v>
      </c>
      <c r="H64" s="80">
        <v>26</v>
      </c>
    </row>
    <row r="65" spans="1:8" s="78" customFormat="1" ht="12">
      <c r="A65" s="113">
        <v>14</v>
      </c>
      <c r="B65" s="112" t="s">
        <v>56</v>
      </c>
      <c r="C65" s="86">
        <v>1998</v>
      </c>
      <c r="D65" s="80" t="s">
        <v>33</v>
      </c>
      <c r="E65" s="80">
        <v>10</v>
      </c>
      <c r="F65" s="81">
        <v>1.292361111111111</v>
      </c>
      <c r="G65" s="80">
        <v>14</v>
      </c>
      <c r="H65" s="80">
        <v>24</v>
      </c>
    </row>
    <row r="66" spans="1:8" s="78" customFormat="1" ht="12">
      <c r="A66" s="113">
        <v>15</v>
      </c>
      <c r="B66" s="112" t="s">
        <v>487</v>
      </c>
      <c r="C66" s="86">
        <v>1998</v>
      </c>
      <c r="D66" s="80" t="s">
        <v>173</v>
      </c>
      <c r="E66" s="80">
        <v>13</v>
      </c>
      <c r="F66" s="81">
        <v>1.3208333333333333</v>
      </c>
      <c r="G66" s="80">
        <v>15</v>
      </c>
      <c r="H66" s="80">
        <v>22</v>
      </c>
    </row>
    <row r="67" spans="1:8" ht="12.75">
      <c r="A67" s="113">
        <v>16</v>
      </c>
      <c r="B67" s="112" t="s">
        <v>85</v>
      </c>
      <c r="C67" s="86">
        <v>1997</v>
      </c>
      <c r="D67" s="80" t="s">
        <v>35</v>
      </c>
      <c r="E67" s="80">
        <v>59</v>
      </c>
      <c r="F67" s="81">
        <v>1.3534722222222222</v>
      </c>
      <c r="G67" s="80">
        <v>16</v>
      </c>
      <c r="H67" s="80">
        <v>20</v>
      </c>
    </row>
    <row r="68" spans="1:8" ht="12.75">
      <c r="A68" s="113">
        <v>17</v>
      </c>
      <c r="B68" s="112" t="s">
        <v>541</v>
      </c>
      <c r="C68" s="86">
        <v>1997</v>
      </c>
      <c r="D68" s="80" t="s">
        <v>35</v>
      </c>
      <c r="E68" s="80">
        <v>81</v>
      </c>
      <c r="F68" s="81">
        <v>1.3680555555555556</v>
      </c>
      <c r="G68" s="80">
        <v>17</v>
      </c>
      <c r="H68" s="80">
        <v>18</v>
      </c>
    </row>
    <row r="69" spans="2:7" ht="15.75">
      <c r="B69" s="114"/>
      <c r="C69" s="115"/>
      <c r="D69" s="114"/>
      <c r="E69" s="116"/>
      <c r="F69" s="117"/>
      <c r="G69" s="118"/>
    </row>
    <row r="70" spans="2:7" ht="15.75">
      <c r="B70" s="114"/>
      <c r="C70" s="115"/>
      <c r="D70" s="114"/>
      <c r="E70" s="116"/>
      <c r="F70" s="117"/>
      <c r="G70" s="118"/>
    </row>
    <row r="71" spans="1:5" ht="15">
      <c r="A71" s="238" t="s">
        <v>22</v>
      </c>
      <c r="B71" s="239"/>
      <c r="C71" s="239"/>
      <c r="D71" s="87" t="s">
        <v>528</v>
      </c>
      <c r="E71" s="88" t="s">
        <v>539</v>
      </c>
    </row>
    <row r="72" spans="1:8" ht="25.5">
      <c r="A72" s="57" t="s">
        <v>3</v>
      </c>
      <c r="B72" s="57" t="s">
        <v>0</v>
      </c>
      <c r="C72" s="57" t="s">
        <v>1</v>
      </c>
      <c r="D72" s="57" t="s">
        <v>2</v>
      </c>
      <c r="E72" s="57" t="s">
        <v>34</v>
      </c>
      <c r="F72" s="57" t="s">
        <v>479</v>
      </c>
      <c r="G72" s="57" t="s">
        <v>7</v>
      </c>
      <c r="H72" s="102" t="s">
        <v>37</v>
      </c>
    </row>
    <row r="73" spans="1:8" s="78" customFormat="1" ht="12">
      <c r="A73" s="113">
        <v>1</v>
      </c>
      <c r="B73" s="112" t="s">
        <v>596</v>
      </c>
      <c r="C73" s="86">
        <v>1993</v>
      </c>
      <c r="D73" s="80" t="s">
        <v>173</v>
      </c>
      <c r="E73" s="80">
        <v>67</v>
      </c>
      <c r="F73" s="81">
        <v>1.054861111111111</v>
      </c>
      <c r="G73" s="113">
        <v>1</v>
      </c>
      <c r="H73" s="80">
        <v>60</v>
      </c>
    </row>
    <row r="74" spans="1:8" s="78" customFormat="1" ht="12">
      <c r="A74" s="113">
        <v>2</v>
      </c>
      <c r="B74" s="112" t="s">
        <v>77</v>
      </c>
      <c r="C74" s="86">
        <v>1996</v>
      </c>
      <c r="D74" s="80" t="s">
        <v>521</v>
      </c>
      <c r="E74" s="80">
        <v>51</v>
      </c>
      <c r="F74" s="81">
        <v>1.1118055555555555</v>
      </c>
      <c r="G74" s="113">
        <v>2</v>
      </c>
      <c r="H74" s="80">
        <v>54</v>
      </c>
    </row>
    <row r="75" spans="1:8" s="78" customFormat="1" ht="12">
      <c r="A75" s="113">
        <v>3</v>
      </c>
      <c r="B75" s="112" t="s">
        <v>593</v>
      </c>
      <c r="C75" s="86">
        <v>1996</v>
      </c>
      <c r="D75" s="80" t="s">
        <v>532</v>
      </c>
      <c r="E75" s="80">
        <v>52</v>
      </c>
      <c r="F75" s="81">
        <v>1.1270833333333334</v>
      </c>
      <c r="G75" s="113">
        <v>3</v>
      </c>
      <c r="H75" s="80">
        <v>48</v>
      </c>
    </row>
    <row r="76" spans="1:8" s="78" customFormat="1" ht="12">
      <c r="A76" s="113">
        <v>4</v>
      </c>
      <c r="B76" s="112" t="s">
        <v>597</v>
      </c>
      <c r="C76" s="86">
        <v>1989</v>
      </c>
      <c r="D76" s="80" t="s">
        <v>173</v>
      </c>
      <c r="E76" s="80">
        <v>66</v>
      </c>
      <c r="F76" s="81">
        <v>1.2034722222222223</v>
      </c>
      <c r="G76" s="113">
        <v>4</v>
      </c>
      <c r="H76" s="80">
        <v>43</v>
      </c>
    </row>
    <row r="77" spans="1:8" s="78" customFormat="1" ht="12">
      <c r="A77" s="113">
        <v>5</v>
      </c>
      <c r="B77" s="112" t="s">
        <v>491</v>
      </c>
      <c r="C77" s="86">
        <v>1996</v>
      </c>
      <c r="D77" s="80" t="s">
        <v>173</v>
      </c>
      <c r="E77" s="80">
        <v>57</v>
      </c>
      <c r="F77" s="81">
        <v>1.2118055555555556</v>
      </c>
      <c r="G77" s="113">
        <v>5</v>
      </c>
      <c r="H77" s="80">
        <v>40</v>
      </c>
    </row>
    <row r="78" spans="1:8" s="78" customFormat="1" ht="12">
      <c r="A78" s="113">
        <v>6</v>
      </c>
      <c r="B78" s="112" t="s">
        <v>98</v>
      </c>
      <c r="C78" s="86">
        <v>1989</v>
      </c>
      <c r="D78" s="80" t="s">
        <v>31</v>
      </c>
      <c r="E78" s="80">
        <v>64</v>
      </c>
      <c r="F78" s="81">
        <v>1.226388888888889</v>
      </c>
      <c r="G78" s="113">
        <v>6</v>
      </c>
      <c r="H78" s="80">
        <v>38</v>
      </c>
    </row>
    <row r="79" spans="1:8" ht="12.75">
      <c r="A79" s="113">
        <v>7</v>
      </c>
      <c r="B79" s="112" t="s">
        <v>594</v>
      </c>
      <c r="C79" s="86">
        <v>1996</v>
      </c>
      <c r="D79" s="80" t="s">
        <v>532</v>
      </c>
      <c r="E79" s="80">
        <v>60</v>
      </c>
      <c r="F79" s="81">
        <v>1.2680555555555555</v>
      </c>
      <c r="G79" s="113">
        <v>7</v>
      </c>
      <c r="H79" s="80">
        <v>36</v>
      </c>
    </row>
    <row r="80" spans="1:8" ht="12.75">
      <c r="A80" s="113">
        <v>8</v>
      </c>
      <c r="B80" s="112" t="s">
        <v>493</v>
      </c>
      <c r="C80" s="86">
        <v>1994</v>
      </c>
      <c r="D80" s="80" t="s">
        <v>173</v>
      </c>
      <c r="E80" s="80">
        <v>65</v>
      </c>
      <c r="F80" s="81">
        <v>1.38125</v>
      </c>
      <c r="G80" s="113">
        <v>8</v>
      </c>
      <c r="H80" s="80">
        <v>34</v>
      </c>
    </row>
    <row r="81" spans="2:7" ht="15.75">
      <c r="B81" s="114"/>
      <c r="C81" s="115"/>
      <c r="D81" s="114"/>
      <c r="E81" s="116"/>
      <c r="F81" s="117"/>
      <c r="G81" s="118"/>
    </row>
    <row r="82" spans="1:5" ht="15">
      <c r="A82" s="238" t="s">
        <v>23</v>
      </c>
      <c r="B82" s="239"/>
      <c r="C82" s="239"/>
      <c r="D82" s="87" t="s">
        <v>528</v>
      </c>
      <c r="E82" s="88" t="s">
        <v>539</v>
      </c>
    </row>
    <row r="83" spans="1:8" ht="25.5">
      <c r="A83" s="57" t="s">
        <v>3</v>
      </c>
      <c r="B83" s="57" t="s">
        <v>0</v>
      </c>
      <c r="C83" s="57" t="s">
        <v>1</v>
      </c>
      <c r="D83" s="57" t="s">
        <v>2</v>
      </c>
      <c r="E83" s="57" t="s">
        <v>34</v>
      </c>
      <c r="F83" s="57" t="s">
        <v>479</v>
      </c>
      <c r="G83" s="57" t="s">
        <v>7</v>
      </c>
      <c r="H83" s="102" t="s">
        <v>37</v>
      </c>
    </row>
    <row r="84" spans="1:8" s="78" customFormat="1" ht="12">
      <c r="A84" s="80">
        <v>1</v>
      </c>
      <c r="B84" s="112" t="s">
        <v>269</v>
      </c>
      <c r="C84" s="86">
        <v>35</v>
      </c>
      <c r="D84" s="80" t="s">
        <v>31</v>
      </c>
      <c r="E84" s="80">
        <v>69</v>
      </c>
      <c r="F84" s="81">
        <v>1.1513888888888888</v>
      </c>
      <c r="G84" s="89">
        <v>1</v>
      </c>
      <c r="H84" s="80">
        <v>60</v>
      </c>
    </row>
    <row r="85" spans="1:8" s="78" customFormat="1" ht="12">
      <c r="A85" s="80">
        <v>2</v>
      </c>
      <c r="B85" s="112" t="s">
        <v>105</v>
      </c>
      <c r="C85" s="86">
        <v>30</v>
      </c>
      <c r="D85" s="80" t="s">
        <v>33</v>
      </c>
      <c r="E85" s="80">
        <v>68</v>
      </c>
      <c r="F85" s="81">
        <v>1.1520833333333333</v>
      </c>
      <c r="G85" s="89">
        <v>2</v>
      </c>
      <c r="H85" s="80">
        <v>54</v>
      </c>
    </row>
    <row r="86" spans="1:8" s="78" customFormat="1" ht="12">
      <c r="A86" s="80">
        <v>3</v>
      </c>
      <c r="B86" s="112" t="s">
        <v>106</v>
      </c>
      <c r="C86" s="86">
        <v>38</v>
      </c>
      <c r="D86" s="80" t="s">
        <v>35</v>
      </c>
      <c r="E86" s="80">
        <v>63</v>
      </c>
      <c r="F86" s="81">
        <v>1.1680555555555556</v>
      </c>
      <c r="G86" s="89">
        <v>3</v>
      </c>
      <c r="H86" s="80">
        <v>48</v>
      </c>
    </row>
    <row r="87" spans="1:8" s="78" customFormat="1" ht="12">
      <c r="A87" s="80">
        <v>4</v>
      </c>
      <c r="B87" s="112" t="s">
        <v>598</v>
      </c>
      <c r="C87" s="86">
        <v>36</v>
      </c>
      <c r="D87" s="80" t="s">
        <v>31</v>
      </c>
      <c r="E87" s="80">
        <v>70</v>
      </c>
      <c r="F87" s="81">
        <v>1.1861111111111111</v>
      </c>
      <c r="G87" s="89">
        <v>4</v>
      </c>
      <c r="H87" s="80">
        <v>43</v>
      </c>
    </row>
    <row r="88" spans="1:8" s="78" customFormat="1" ht="12">
      <c r="A88" s="80">
        <v>5</v>
      </c>
      <c r="B88" s="112" t="s">
        <v>599</v>
      </c>
      <c r="C88" s="86">
        <v>38</v>
      </c>
      <c r="D88" s="80" t="s">
        <v>35</v>
      </c>
      <c r="E88" s="80">
        <v>86</v>
      </c>
      <c r="F88" s="81">
        <v>1.2916666666666667</v>
      </c>
      <c r="G88" s="89">
        <v>5</v>
      </c>
      <c r="H88" s="80">
        <v>40</v>
      </c>
    </row>
    <row r="91" spans="1:5" ht="15">
      <c r="A91" s="238" t="s">
        <v>24</v>
      </c>
      <c r="B91" s="239"/>
      <c r="C91" s="239"/>
      <c r="D91" s="87" t="s">
        <v>528</v>
      </c>
      <c r="E91" s="88" t="s">
        <v>539</v>
      </c>
    </row>
    <row r="92" spans="1:8" ht="25.5">
      <c r="A92" s="57" t="s">
        <v>3</v>
      </c>
      <c r="B92" s="57" t="s">
        <v>0</v>
      </c>
      <c r="C92" s="57" t="s">
        <v>1</v>
      </c>
      <c r="D92" s="57" t="s">
        <v>2</v>
      </c>
      <c r="E92" s="57" t="s">
        <v>34</v>
      </c>
      <c r="F92" s="57" t="s">
        <v>479</v>
      </c>
      <c r="G92" s="57" t="s">
        <v>7</v>
      </c>
      <c r="H92" s="102" t="s">
        <v>37</v>
      </c>
    </row>
    <row r="93" spans="1:8" s="78" customFormat="1" ht="12">
      <c r="A93" s="113">
        <v>1</v>
      </c>
      <c r="B93" s="112" t="s">
        <v>104</v>
      </c>
      <c r="C93" s="86">
        <v>40</v>
      </c>
      <c r="D93" s="80" t="s">
        <v>31</v>
      </c>
      <c r="E93" s="80">
        <v>72</v>
      </c>
      <c r="F93" s="81">
        <v>1.1409722222222223</v>
      </c>
      <c r="G93" s="119">
        <v>1</v>
      </c>
      <c r="H93" s="80">
        <v>60</v>
      </c>
    </row>
    <row r="94" spans="1:8" s="78" customFormat="1" ht="12">
      <c r="A94" s="113">
        <v>2</v>
      </c>
      <c r="B94" s="112" t="s">
        <v>546</v>
      </c>
      <c r="C94" s="86">
        <v>41</v>
      </c>
      <c r="D94" s="80" t="s">
        <v>35</v>
      </c>
      <c r="E94" s="80">
        <v>79</v>
      </c>
      <c r="F94" s="81">
        <v>1.1791666666666667</v>
      </c>
      <c r="G94" s="119">
        <v>2</v>
      </c>
      <c r="H94" s="80">
        <v>54</v>
      </c>
    </row>
    <row r="95" spans="1:8" s="78" customFormat="1" ht="12">
      <c r="A95" s="113">
        <v>3</v>
      </c>
      <c r="B95" s="112" t="s">
        <v>102</v>
      </c>
      <c r="C95" s="86">
        <v>44</v>
      </c>
      <c r="D95" s="80" t="s">
        <v>33</v>
      </c>
      <c r="E95" s="80">
        <v>71</v>
      </c>
      <c r="F95" s="81">
        <v>1.1826388888888888</v>
      </c>
      <c r="G95" s="119">
        <v>3</v>
      </c>
      <c r="H95" s="80">
        <v>48</v>
      </c>
    </row>
    <row r="96" spans="1:8" s="78" customFormat="1" ht="12">
      <c r="A96" s="113">
        <v>4</v>
      </c>
      <c r="B96" s="112" t="s">
        <v>114</v>
      </c>
      <c r="C96" s="86">
        <v>40</v>
      </c>
      <c r="D96" s="80" t="s">
        <v>32</v>
      </c>
      <c r="E96" s="80">
        <v>78</v>
      </c>
      <c r="F96" s="81">
        <v>1.1861111111111111</v>
      </c>
      <c r="G96" s="119">
        <v>4</v>
      </c>
      <c r="H96" s="80">
        <v>43</v>
      </c>
    </row>
    <row r="97" spans="1:8" s="78" customFormat="1" ht="12">
      <c r="A97" s="113">
        <v>5</v>
      </c>
      <c r="B97" s="112" t="s">
        <v>600</v>
      </c>
      <c r="C97" s="86">
        <v>41</v>
      </c>
      <c r="D97" s="80" t="s">
        <v>31</v>
      </c>
      <c r="E97" s="80">
        <v>73</v>
      </c>
      <c r="F97" s="81">
        <v>1.2090277777777778</v>
      </c>
      <c r="G97" s="119">
        <v>5</v>
      </c>
      <c r="H97" s="80">
        <v>40</v>
      </c>
    </row>
    <row r="98" spans="1:8" s="78" customFormat="1" ht="12">
      <c r="A98" s="113">
        <v>6</v>
      </c>
      <c r="B98" s="112" t="s">
        <v>601</v>
      </c>
      <c r="C98" s="86">
        <v>41</v>
      </c>
      <c r="D98" s="80" t="s">
        <v>35</v>
      </c>
      <c r="E98" s="80">
        <v>75</v>
      </c>
      <c r="F98" s="81">
        <v>1.2131944444444445</v>
      </c>
      <c r="G98" s="119">
        <v>6</v>
      </c>
      <c r="H98" s="80">
        <v>38</v>
      </c>
    </row>
    <row r="99" spans="1:8" s="78" customFormat="1" ht="12">
      <c r="A99" s="113">
        <v>7</v>
      </c>
      <c r="B99" s="112" t="s">
        <v>602</v>
      </c>
      <c r="C99" s="86">
        <v>44</v>
      </c>
      <c r="D99" s="80" t="s">
        <v>35</v>
      </c>
      <c r="E99" s="80">
        <v>93</v>
      </c>
      <c r="F99" s="81">
        <v>1.2909722222222222</v>
      </c>
      <c r="G99" s="119">
        <v>7</v>
      </c>
      <c r="H99" s="80">
        <v>36</v>
      </c>
    </row>
    <row r="100" spans="1:8" ht="12.75">
      <c r="A100" s="113">
        <v>8</v>
      </c>
      <c r="B100" s="112" t="s">
        <v>603</v>
      </c>
      <c r="C100" s="86">
        <v>48</v>
      </c>
      <c r="D100" s="80" t="s">
        <v>35</v>
      </c>
      <c r="E100" s="80">
        <v>88</v>
      </c>
      <c r="F100" s="81">
        <v>1.284722222222222</v>
      </c>
      <c r="G100" s="119">
        <v>8</v>
      </c>
      <c r="H100" s="80">
        <v>34</v>
      </c>
    </row>
    <row r="102" spans="1:5" ht="15">
      <c r="A102" s="238" t="s">
        <v>25</v>
      </c>
      <c r="B102" s="239"/>
      <c r="C102" s="239"/>
      <c r="D102" s="87" t="s">
        <v>528</v>
      </c>
      <c r="E102" s="88" t="s">
        <v>539</v>
      </c>
    </row>
    <row r="103" spans="1:8" ht="25.5">
      <c r="A103" s="57" t="s">
        <v>3</v>
      </c>
      <c r="B103" s="57" t="s">
        <v>0</v>
      </c>
      <c r="C103" s="57" t="s">
        <v>1</v>
      </c>
      <c r="D103" s="57" t="s">
        <v>2</v>
      </c>
      <c r="E103" s="57" t="s">
        <v>34</v>
      </c>
      <c r="F103" s="57" t="s">
        <v>479</v>
      </c>
      <c r="G103" s="57" t="s">
        <v>7</v>
      </c>
      <c r="H103" s="102" t="s">
        <v>37</v>
      </c>
    </row>
    <row r="104" spans="1:8" s="78" customFormat="1" ht="12">
      <c r="A104" s="80">
        <v>1</v>
      </c>
      <c r="B104" s="112" t="s">
        <v>547</v>
      </c>
      <c r="C104" s="86">
        <v>1960</v>
      </c>
      <c r="D104" s="80" t="s">
        <v>35</v>
      </c>
      <c r="E104" s="80">
        <v>87</v>
      </c>
      <c r="F104" s="81">
        <v>1.0715277777777776</v>
      </c>
      <c r="G104" s="119">
        <v>1</v>
      </c>
      <c r="H104" s="80">
        <v>60</v>
      </c>
    </row>
    <row r="105" spans="1:8" s="78" customFormat="1" ht="12">
      <c r="A105" s="80">
        <v>2</v>
      </c>
      <c r="B105" s="112" t="s">
        <v>121</v>
      </c>
      <c r="C105" s="86">
        <v>1961</v>
      </c>
      <c r="D105" s="80" t="s">
        <v>35</v>
      </c>
      <c r="E105" s="80" t="s">
        <v>605</v>
      </c>
      <c r="F105" s="81">
        <v>1.152777777777778</v>
      </c>
      <c r="G105" s="119">
        <v>2</v>
      </c>
      <c r="H105" s="80">
        <v>54</v>
      </c>
    </row>
    <row r="106" spans="1:8" s="78" customFormat="1" ht="12">
      <c r="A106" s="80">
        <v>3</v>
      </c>
      <c r="B106" s="112" t="s">
        <v>247</v>
      </c>
      <c r="C106" s="86">
        <v>1961</v>
      </c>
      <c r="D106" s="80" t="s">
        <v>35</v>
      </c>
      <c r="E106" s="80">
        <v>83</v>
      </c>
      <c r="F106" s="81">
        <v>1.16875</v>
      </c>
      <c r="G106" s="119">
        <v>3</v>
      </c>
      <c r="H106" s="80">
        <v>48</v>
      </c>
    </row>
    <row r="107" spans="1:8" ht="12.75">
      <c r="A107" s="80">
        <v>4</v>
      </c>
      <c r="B107" s="112" t="s">
        <v>119</v>
      </c>
      <c r="C107" s="86">
        <v>1957</v>
      </c>
      <c r="D107" s="80" t="s">
        <v>31</v>
      </c>
      <c r="E107" s="80">
        <v>84</v>
      </c>
      <c r="F107" s="81">
        <v>1.3694444444444445</v>
      </c>
      <c r="G107" s="119">
        <v>4</v>
      </c>
      <c r="H107" s="80">
        <v>43</v>
      </c>
    </row>
    <row r="108" spans="1:8" ht="12.75">
      <c r="A108" s="80">
        <v>5</v>
      </c>
      <c r="B108" s="112" t="s">
        <v>604</v>
      </c>
      <c r="C108" s="86">
        <v>1958</v>
      </c>
      <c r="D108" s="80" t="s">
        <v>35</v>
      </c>
      <c r="E108" s="80" t="s">
        <v>605</v>
      </c>
      <c r="F108" s="81">
        <v>1.4652777777777777</v>
      </c>
      <c r="G108" s="119">
        <v>5</v>
      </c>
      <c r="H108" s="80">
        <v>40</v>
      </c>
    </row>
    <row r="110" spans="1:5" ht="15">
      <c r="A110" s="219" t="s">
        <v>178</v>
      </c>
      <c r="B110" s="219"/>
      <c r="C110" s="219"/>
      <c r="D110" s="87" t="s">
        <v>528</v>
      </c>
      <c r="E110" s="88" t="s">
        <v>529</v>
      </c>
    </row>
    <row r="111" spans="1:8" ht="25.5">
      <c r="A111" s="57" t="s">
        <v>3</v>
      </c>
      <c r="B111" s="57" t="s">
        <v>0</v>
      </c>
      <c r="C111" s="57" t="s">
        <v>1</v>
      </c>
      <c r="D111" s="57" t="s">
        <v>2</v>
      </c>
      <c r="E111" s="57" t="s">
        <v>34</v>
      </c>
      <c r="F111" s="57" t="s">
        <v>479</v>
      </c>
      <c r="G111" s="57" t="s">
        <v>7</v>
      </c>
      <c r="H111" s="102" t="s">
        <v>37</v>
      </c>
    </row>
    <row r="112" spans="1:8" s="78" customFormat="1" ht="12">
      <c r="A112" s="80">
        <v>1</v>
      </c>
      <c r="B112" s="112" t="s">
        <v>232</v>
      </c>
      <c r="C112" s="86">
        <v>1953</v>
      </c>
      <c r="D112" s="80" t="s">
        <v>32</v>
      </c>
      <c r="E112" s="80">
        <v>76</v>
      </c>
      <c r="F112" s="120">
        <v>0.5965277777777778</v>
      </c>
      <c r="G112" s="119">
        <v>1</v>
      </c>
      <c r="H112" s="80">
        <v>60</v>
      </c>
    </row>
    <row r="113" spans="1:8" s="78" customFormat="1" ht="12">
      <c r="A113" s="80">
        <v>2</v>
      </c>
      <c r="B113" s="112" t="s">
        <v>117</v>
      </c>
      <c r="C113" s="86">
        <v>1954</v>
      </c>
      <c r="D113" s="80" t="s">
        <v>31</v>
      </c>
      <c r="E113" s="80">
        <v>69</v>
      </c>
      <c r="F113" s="120">
        <v>0.6118055555555556</v>
      </c>
      <c r="G113" s="119">
        <v>2</v>
      </c>
      <c r="H113" s="80">
        <v>54</v>
      </c>
    </row>
    <row r="114" spans="1:8" s="78" customFormat="1" ht="12">
      <c r="A114" s="80">
        <v>3</v>
      </c>
      <c r="B114" s="112" t="s">
        <v>236</v>
      </c>
      <c r="C114" s="86">
        <v>1949</v>
      </c>
      <c r="D114" s="80" t="s">
        <v>32</v>
      </c>
      <c r="E114" s="80">
        <v>97</v>
      </c>
      <c r="F114" s="120">
        <v>0.6472222222222223</v>
      </c>
      <c r="G114" s="119">
        <v>3</v>
      </c>
      <c r="H114" s="80">
        <v>48</v>
      </c>
    </row>
    <row r="115" spans="1:8" ht="12.75">
      <c r="A115" s="80">
        <v>4</v>
      </c>
      <c r="B115" s="112" t="s">
        <v>548</v>
      </c>
      <c r="C115" s="86">
        <v>1953</v>
      </c>
      <c r="D115" s="80" t="s">
        <v>35</v>
      </c>
      <c r="E115" s="80">
        <v>57</v>
      </c>
      <c r="F115" s="120">
        <v>0.7243055555555555</v>
      </c>
      <c r="G115" s="119">
        <v>4</v>
      </c>
      <c r="H115" s="80">
        <v>43</v>
      </c>
    </row>
    <row r="117" spans="2:7" ht="14.25">
      <c r="B117" s="15" t="s">
        <v>5</v>
      </c>
      <c r="E117" s="243"/>
      <c r="F117" s="244"/>
      <c r="G117" s="244"/>
    </row>
    <row r="118" spans="5:7" ht="12.75">
      <c r="E118" s="242"/>
      <c r="F118" s="252"/>
      <c r="G118" s="252"/>
    </row>
    <row r="119" spans="1:7" ht="15">
      <c r="A119" s="238" t="s">
        <v>20</v>
      </c>
      <c r="B119" s="239"/>
      <c r="C119" s="239"/>
      <c r="D119" s="87" t="s">
        <v>528</v>
      </c>
      <c r="E119" s="88" t="s">
        <v>610</v>
      </c>
      <c r="F119" s="4"/>
      <c r="G119" s="4"/>
    </row>
    <row r="120" spans="1:8" ht="25.5">
      <c r="A120" s="57" t="s">
        <v>3</v>
      </c>
      <c r="B120" s="57" t="s">
        <v>0</v>
      </c>
      <c r="C120" s="57" t="s">
        <v>1</v>
      </c>
      <c r="D120" s="57" t="s">
        <v>2</v>
      </c>
      <c r="E120" s="57" t="s">
        <v>34</v>
      </c>
      <c r="F120" s="57" t="s">
        <v>479</v>
      </c>
      <c r="G120" s="57" t="s">
        <v>7</v>
      </c>
      <c r="H120" s="57" t="s">
        <v>37</v>
      </c>
    </row>
    <row r="121" spans="1:8" ht="12.75">
      <c r="A121" s="80">
        <v>1</v>
      </c>
      <c r="B121" s="112" t="s">
        <v>182</v>
      </c>
      <c r="C121" s="86">
        <v>2000</v>
      </c>
      <c r="D121" s="80" t="s">
        <v>243</v>
      </c>
      <c r="E121" s="80">
        <v>2</v>
      </c>
      <c r="F121" s="120">
        <v>0.37013888888888885</v>
      </c>
      <c r="G121" s="80">
        <v>1</v>
      </c>
      <c r="H121" s="80">
        <v>60</v>
      </c>
    </row>
    <row r="122" spans="1:8" ht="12.75">
      <c r="A122" s="80">
        <v>2</v>
      </c>
      <c r="B122" s="112" t="s">
        <v>508</v>
      </c>
      <c r="C122" s="86">
        <v>2000</v>
      </c>
      <c r="D122" s="80" t="s">
        <v>173</v>
      </c>
      <c r="E122" s="80">
        <v>5</v>
      </c>
      <c r="F122" s="120">
        <v>0.37847222222222227</v>
      </c>
      <c r="G122" s="80">
        <v>2</v>
      </c>
      <c r="H122" s="80">
        <v>54</v>
      </c>
    </row>
    <row r="123" spans="1:8" ht="12.75">
      <c r="A123" s="80">
        <v>3</v>
      </c>
      <c r="B123" s="112" t="s">
        <v>184</v>
      </c>
      <c r="C123" s="86">
        <v>2000</v>
      </c>
      <c r="D123" s="80" t="s">
        <v>35</v>
      </c>
      <c r="E123" s="80">
        <v>6</v>
      </c>
      <c r="F123" s="120">
        <v>0.37986111111111115</v>
      </c>
      <c r="G123" s="80">
        <v>3</v>
      </c>
      <c r="H123" s="80">
        <v>48</v>
      </c>
    </row>
    <row r="124" spans="1:8" ht="12.75">
      <c r="A124" s="80">
        <v>4</v>
      </c>
      <c r="B124" s="112" t="s">
        <v>181</v>
      </c>
      <c r="C124" s="86">
        <v>2000</v>
      </c>
      <c r="D124" s="80" t="s">
        <v>35</v>
      </c>
      <c r="E124" s="80">
        <v>7</v>
      </c>
      <c r="F124" s="120">
        <v>0.3854166666666667</v>
      </c>
      <c r="G124" s="80">
        <v>4</v>
      </c>
      <c r="H124" s="80">
        <v>43</v>
      </c>
    </row>
    <row r="125" spans="1:8" ht="12.75">
      <c r="A125" s="80">
        <v>5</v>
      </c>
      <c r="B125" s="112" t="s">
        <v>183</v>
      </c>
      <c r="C125" s="86">
        <v>2000</v>
      </c>
      <c r="D125" s="80" t="s">
        <v>35</v>
      </c>
      <c r="E125" s="80">
        <v>4</v>
      </c>
      <c r="F125" s="120">
        <v>0.4263888888888889</v>
      </c>
      <c r="G125" s="80">
        <v>5</v>
      </c>
      <c r="H125" s="80">
        <v>40</v>
      </c>
    </row>
    <row r="126" spans="1:8" ht="12.75">
      <c r="A126" s="80">
        <v>6</v>
      </c>
      <c r="B126" s="112" t="s">
        <v>185</v>
      </c>
      <c r="C126" s="86">
        <v>2000</v>
      </c>
      <c r="D126" s="80" t="s">
        <v>35</v>
      </c>
      <c r="E126" s="80">
        <v>9</v>
      </c>
      <c r="F126" s="120">
        <v>0.43402777777777773</v>
      </c>
      <c r="G126" s="80">
        <v>6</v>
      </c>
      <c r="H126" s="80">
        <v>38</v>
      </c>
    </row>
    <row r="127" spans="1:8" ht="12.75">
      <c r="A127" s="80">
        <v>7</v>
      </c>
      <c r="B127" s="112" t="s">
        <v>189</v>
      </c>
      <c r="C127" s="86">
        <v>2000</v>
      </c>
      <c r="D127" s="80" t="s">
        <v>35</v>
      </c>
      <c r="E127" s="80">
        <v>10</v>
      </c>
      <c r="F127" s="120">
        <v>0.44236111111111115</v>
      </c>
      <c r="G127" s="80">
        <v>7</v>
      </c>
      <c r="H127" s="80">
        <v>36</v>
      </c>
    </row>
    <row r="128" spans="1:8" ht="12.75">
      <c r="A128" s="80">
        <v>8</v>
      </c>
      <c r="B128" s="112" t="s">
        <v>606</v>
      </c>
      <c r="C128" s="86">
        <v>2000</v>
      </c>
      <c r="D128" s="80" t="s">
        <v>35</v>
      </c>
      <c r="E128" s="80">
        <v>14</v>
      </c>
      <c r="F128" s="120">
        <v>0.4993055555555555</v>
      </c>
      <c r="G128" s="80">
        <v>8</v>
      </c>
      <c r="H128" s="80">
        <v>34</v>
      </c>
    </row>
    <row r="129" spans="1:8" ht="15.75">
      <c r="A129" s="110"/>
      <c r="B129" s="114"/>
      <c r="C129" s="115"/>
      <c r="D129" s="115"/>
      <c r="E129" s="116"/>
      <c r="F129" s="121"/>
      <c r="G129" s="110"/>
      <c r="H129" s="110"/>
    </row>
    <row r="130" spans="1:8" ht="15.75">
      <c r="A130" s="110"/>
      <c r="B130" s="114"/>
      <c r="C130" s="115"/>
      <c r="D130" s="88" t="s">
        <v>528</v>
      </c>
      <c r="E130" s="88" t="s">
        <v>529</v>
      </c>
      <c r="F130" s="121"/>
      <c r="G130" s="110"/>
      <c r="H130" s="110"/>
    </row>
    <row r="131" spans="1:8" ht="12.75">
      <c r="A131" s="80">
        <v>1</v>
      </c>
      <c r="B131" s="112" t="s">
        <v>133</v>
      </c>
      <c r="C131" s="86">
        <v>1999</v>
      </c>
      <c r="D131" s="80" t="s">
        <v>35</v>
      </c>
      <c r="E131" s="80">
        <v>2</v>
      </c>
      <c r="F131" s="120">
        <v>0.5986111111111111</v>
      </c>
      <c r="G131" s="80">
        <v>1</v>
      </c>
      <c r="H131" s="80">
        <v>60</v>
      </c>
    </row>
    <row r="132" spans="1:8" ht="12.75">
      <c r="A132" s="80">
        <v>2</v>
      </c>
      <c r="B132" s="112" t="s">
        <v>551</v>
      </c>
      <c r="C132" s="86">
        <v>1999</v>
      </c>
      <c r="D132" s="80" t="s">
        <v>532</v>
      </c>
      <c r="E132" s="80">
        <v>1</v>
      </c>
      <c r="F132" s="120">
        <v>0.5993055555555555</v>
      </c>
      <c r="G132" s="80">
        <v>2</v>
      </c>
      <c r="H132" s="80">
        <v>54</v>
      </c>
    </row>
    <row r="133" spans="1:8" ht="12.75">
      <c r="A133" s="80">
        <v>3</v>
      </c>
      <c r="B133" s="112" t="s">
        <v>140</v>
      </c>
      <c r="C133" s="86">
        <v>1999</v>
      </c>
      <c r="D133" s="80" t="s">
        <v>35</v>
      </c>
      <c r="E133" s="80">
        <v>9</v>
      </c>
      <c r="F133" s="120">
        <v>0.6708333333333334</v>
      </c>
      <c r="G133" s="80">
        <v>3</v>
      </c>
      <c r="H133" s="80">
        <v>48</v>
      </c>
    </row>
    <row r="134" spans="1:8" ht="12.75">
      <c r="A134" s="80">
        <v>4</v>
      </c>
      <c r="B134" s="112" t="s">
        <v>145</v>
      </c>
      <c r="C134" s="86">
        <v>1999</v>
      </c>
      <c r="D134" s="80" t="s">
        <v>30</v>
      </c>
      <c r="E134" s="80">
        <v>16</v>
      </c>
      <c r="F134" s="120">
        <v>0.6756944444444444</v>
      </c>
      <c r="G134" s="80">
        <v>4</v>
      </c>
      <c r="H134" s="80">
        <v>43</v>
      </c>
    </row>
    <row r="135" spans="1:8" ht="12.75">
      <c r="A135" s="80">
        <v>5</v>
      </c>
      <c r="B135" s="112" t="s">
        <v>138</v>
      </c>
      <c r="C135" s="86">
        <v>1999</v>
      </c>
      <c r="D135" s="80" t="s">
        <v>521</v>
      </c>
      <c r="E135" s="80">
        <v>7</v>
      </c>
      <c r="F135" s="120">
        <v>0.6770833333333334</v>
      </c>
      <c r="G135" s="80">
        <v>5</v>
      </c>
      <c r="H135" s="80">
        <v>40</v>
      </c>
    </row>
    <row r="136" spans="1:8" ht="12.75">
      <c r="A136" s="80">
        <v>6</v>
      </c>
      <c r="B136" s="112" t="s">
        <v>146</v>
      </c>
      <c r="C136" s="86">
        <v>1999</v>
      </c>
      <c r="D136" s="80" t="s">
        <v>35</v>
      </c>
      <c r="E136" s="80">
        <v>6</v>
      </c>
      <c r="F136" s="120">
        <v>0.6784722222222223</v>
      </c>
      <c r="G136" s="80">
        <v>6</v>
      </c>
      <c r="H136" s="80">
        <v>38</v>
      </c>
    </row>
    <row r="137" spans="1:8" ht="12.75">
      <c r="A137" s="80">
        <v>7</v>
      </c>
      <c r="B137" s="112" t="s">
        <v>608</v>
      </c>
      <c r="C137" s="86">
        <v>1999</v>
      </c>
      <c r="D137" s="80" t="s">
        <v>585</v>
      </c>
      <c r="E137" s="80">
        <v>22</v>
      </c>
      <c r="F137" s="120">
        <v>0.7194444444444444</v>
      </c>
      <c r="G137" s="80">
        <v>7</v>
      </c>
      <c r="H137" s="80">
        <v>36</v>
      </c>
    </row>
    <row r="138" spans="1:8" ht="12.75">
      <c r="A138" s="126"/>
      <c r="B138" s="127"/>
      <c r="C138" s="128"/>
      <c r="D138" s="110"/>
      <c r="E138" s="110"/>
      <c r="F138" s="129"/>
      <c r="G138" s="110"/>
      <c r="H138" s="110"/>
    </row>
    <row r="139" spans="1:7" ht="15">
      <c r="A139" s="219" t="s">
        <v>21</v>
      </c>
      <c r="B139" s="219"/>
      <c r="C139" s="219"/>
      <c r="D139" s="87" t="s">
        <v>528</v>
      </c>
      <c r="E139" s="88" t="s">
        <v>529</v>
      </c>
      <c r="F139" s="4"/>
      <c r="G139" s="4"/>
    </row>
    <row r="140" spans="1:8" ht="25.5">
      <c r="A140" s="57" t="s">
        <v>3</v>
      </c>
      <c r="B140" s="57" t="s">
        <v>0</v>
      </c>
      <c r="C140" s="57" t="s">
        <v>1</v>
      </c>
      <c r="D140" s="57" t="s">
        <v>2</v>
      </c>
      <c r="E140" s="57" t="s">
        <v>34</v>
      </c>
      <c r="F140" s="57" t="s">
        <v>479</v>
      </c>
      <c r="G140" s="57" t="s">
        <v>7</v>
      </c>
      <c r="H140" s="102" t="s">
        <v>37</v>
      </c>
    </row>
    <row r="141" spans="1:8" ht="12.75">
      <c r="A141" s="80">
        <v>1</v>
      </c>
      <c r="B141" s="112" t="s">
        <v>131</v>
      </c>
      <c r="C141" s="86">
        <v>1998</v>
      </c>
      <c r="D141" s="80" t="s">
        <v>35</v>
      </c>
      <c r="E141" s="80">
        <v>3</v>
      </c>
      <c r="F141" s="120">
        <v>0.5972222222222222</v>
      </c>
      <c r="G141" s="80">
        <v>1</v>
      </c>
      <c r="H141" s="80">
        <v>60</v>
      </c>
    </row>
    <row r="142" spans="1:8" ht="12.75">
      <c r="A142" s="80">
        <v>2</v>
      </c>
      <c r="B142" s="112" t="s">
        <v>152</v>
      </c>
      <c r="C142" s="86">
        <v>1997</v>
      </c>
      <c r="D142" s="80" t="s">
        <v>521</v>
      </c>
      <c r="E142" s="80">
        <v>12</v>
      </c>
      <c r="F142" s="120">
        <v>0.6270833333333333</v>
      </c>
      <c r="G142" s="80">
        <v>2</v>
      </c>
      <c r="H142" s="80">
        <v>54</v>
      </c>
    </row>
    <row r="143" spans="1:8" ht="12.75">
      <c r="A143" s="80">
        <v>3</v>
      </c>
      <c r="B143" s="112" t="s">
        <v>607</v>
      </c>
      <c r="C143" s="86">
        <v>1998</v>
      </c>
      <c r="D143" s="80" t="s">
        <v>532</v>
      </c>
      <c r="E143" s="80">
        <v>4</v>
      </c>
      <c r="F143" s="120">
        <v>0.638888888888889</v>
      </c>
      <c r="G143" s="80">
        <v>3</v>
      </c>
      <c r="H143" s="80">
        <v>48</v>
      </c>
    </row>
    <row r="144" spans="1:8" ht="12.75">
      <c r="A144" s="80">
        <v>4</v>
      </c>
      <c r="B144" s="112" t="s">
        <v>151</v>
      </c>
      <c r="C144" s="86">
        <v>1997</v>
      </c>
      <c r="D144" s="80" t="s">
        <v>35</v>
      </c>
      <c r="E144" s="80">
        <v>13</v>
      </c>
      <c r="F144" s="120">
        <v>0.6680555555555556</v>
      </c>
      <c r="G144" s="80">
        <v>4</v>
      </c>
      <c r="H144" s="80">
        <v>43</v>
      </c>
    </row>
    <row r="145" spans="1:8" ht="12.75">
      <c r="A145" s="80">
        <v>5</v>
      </c>
      <c r="B145" s="112" t="s">
        <v>150</v>
      </c>
      <c r="C145" s="86">
        <v>1997</v>
      </c>
      <c r="D145" s="80" t="s">
        <v>31</v>
      </c>
      <c r="E145" s="80">
        <v>26</v>
      </c>
      <c r="F145" s="120">
        <v>0.6743055555555556</v>
      </c>
      <c r="G145" s="80">
        <v>5</v>
      </c>
      <c r="H145" s="80">
        <v>40</v>
      </c>
    </row>
    <row r="146" spans="1:8" ht="12.75">
      <c r="A146" s="80">
        <v>6</v>
      </c>
      <c r="B146" s="112" t="s">
        <v>351</v>
      </c>
      <c r="C146" s="86">
        <v>1998</v>
      </c>
      <c r="D146" s="80" t="s">
        <v>35</v>
      </c>
      <c r="E146" s="80">
        <v>8</v>
      </c>
      <c r="F146" s="120">
        <v>0.6798611111111111</v>
      </c>
      <c r="G146" s="80">
        <v>6</v>
      </c>
      <c r="H146" s="80">
        <v>38</v>
      </c>
    </row>
    <row r="147" spans="1:8" ht="12.75">
      <c r="A147" s="80">
        <v>7</v>
      </c>
      <c r="B147" s="112" t="s">
        <v>353</v>
      </c>
      <c r="C147" s="86">
        <v>1997</v>
      </c>
      <c r="D147" s="80" t="s">
        <v>31</v>
      </c>
      <c r="E147" s="80">
        <v>27</v>
      </c>
      <c r="F147" s="120">
        <v>0.751388888888889</v>
      </c>
      <c r="G147" s="80">
        <v>7</v>
      </c>
      <c r="H147" s="80">
        <v>36</v>
      </c>
    </row>
    <row r="148" spans="1:8" ht="12.75">
      <c r="A148" s="80">
        <v>8</v>
      </c>
      <c r="B148" s="112" t="s">
        <v>609</v>
      </c>
      <c r="C148" s="86">
        <v>1998</v>
      </c>
      <c r="D148" s="80" t="s">
        <v>585</v>
      </c>
      <c r="E148" s="80">
        <v>23</v>
      </c>
      <c r="F148" s="120">
        <v>0.75625</v>
      </c>
      <c r="G148" s="80">
        <v>8</v>
      </c>
      <c r="H148" s="80">
        <v>34</v>
      </c>
    </row>
    <row r="149" spans="1:8" ht="12.75">
      <c r="A149" s="80">
        <v>9</v>
      </c>
      <c r="B149" s="112" t="s">
        <v>559</v>
      </c>
      <c r="C149" s="86">
        <v>1997</v>
      </c>
      <c r="D149" s="80" t="s">
        <v>35</v>
      </c>
      <c r="E149" s="80">
        <v>15</v>
      </c>
      <c r="F149" s="120">
        <v>0.8020833333333334</v>
      </c>
      <c r="G149" s="80">
        <v>9</v>
      </c>
      <c r="H149" s="80">
        <v>32</v>
      </c>
    </row>
    <row r="151" spans="1:7" ht="15">
      <c r="A151" s="238" t="s">
        <v>22</v>
      </c>
      <c r="B151" s="239"/>
      <c r="C151" s="239"/>
      <c r="D151" s="87" t="s">
        <v>528</v>
      </c>
      <c r="E151" s="88" t="s">
        <v>529</v>
      </c>
      <c r="F151" s="4"/>
      <c r="G151" s="4"/>
    </row>
    <row r="152" spans="1:8" ht="25.5">
      <c r="A152" s="57" t="s">
        <v>3</v>
      </c>
      <c r="B152" s="57" t="s">
        <v>0</v>
      </c>
      <c r="C152" s="57" t="s">
        <v>1</v>
      </c>
      <c r="D152" s="57" t="s">
        <v>2</v>
      </c>
      <c r="E152" s="57" t="s">
        <v>34</v>
      </c>
      <c r="F152" s="57" t="s">
        <v>479</v>
      </c>
      <c r="G152" s="57" t="s">
        <v>7</v>
      </c>
      <c r="H152" s="102" t="s">
        <v>37</v>
      </c>
    </row>
    <row r="153" spans="1:8" ht="12.75">
      <c r="A153" s="89">
        <v>1</v>
      </c>
      <c r="B153" s="112" t="s">
        <v>165</v>
      </c>
      <c r="C153" s="54">
        <v>1989</v>
      </c>
      <c r="D153" s="80" t="s">
        <v>35</v>
      </c>
      <c r="E153" s="80">
        <v>30</v>
      </c>
      <c r="F153" s="120">
        <v>0.6229166666666667</v>
      </c>
      <c r="G153" s="89">
        <v>1</v>
      </c>
      <c r="H153" s="80">
        <v>60</v>
      </c>
    </row>
    <row r="154" spans="1:8" ht="12.75">
      <c r="A154" s="89">
        <v>2</v>
      </c>
      <c r="B154" s="112" t="s">
        <v>611</v>
      </c>
      <c r="C154" s="54">
        <v>1994</v>
      </c>
      <c r="D154" s="80" t="s">
        <v>32</v>
      </c>
      <c r="E154" s="80">
        <v>24</v>
      </c>
      <c r="F154" s="120">
        <v>0.6604166666666667</v>
      </c>
      <c r="G154" s="89">
        <v>2</v>
      </c>
      <c r="H154" s="80">
        <v>54</v>
      </c>
    </row>
    <row r="155" spans="1:8" ht="12.75">
      <c r="A155" s="89">
        <v>3</v>
      </c>
      <c r="B155" s="112" t="s">
        <v>513</v>
      </c>
      <c r="C155" s="54">
        <v>1995</v>
      </c>
      <c r="D155" s="80" t="s">
        <v>173</v>
      </c>
      <c r="E155" s="80">
        <v>17</v>
      </c>
      <c r="F155" s="120">
        <v>0.7194444444444444</v>
      </c>
      <c r="G155" s="89">
        <v>3</v>
      </c>
      <c r="H155" s="80">
        <v>48</v>
      </c>
    </row>
    <row r="157" spans="2:7" ht="15">
      <c r="B157" s="93"/>
      <c r="C157" s="94"/>
      <c r="D157" s="4"/>
      <c r="E157" s="76"/>
      <c r="F157" s="77"/>
      <c r="G157" s="76"/>
    </row>
    <row r="158" spans="1:7" ht="15">
      <c r="A158" s="238" t="s">
        <v>23</v>
      </c>
      <c r="B158" s="239"/>
      <c r="C158" s="239"/>
      <c r="D158" s="87" t="s">
        <v>528</v>
      </c>
      <c r="E158" s="88" t="s">
        <v>529</v>
      </c>
      <c r="F158" s="9"/>
      <c r="G158" s="9"/>
    </row>
    <row r="159" spans="1:8" ht="25.5">
      <c r="A159" s="57" t="s">
        <v>3</v>
      </c>
      <c r="B159" s="57" t="s">
        <v>0</v>
      </c>
      <c r="C159" s="57" t="s">
        <v>1</v>
      </c>
      <c r="D159" s="57" t="s">
        <v>2</v>
      </c>
      <c r="E159" s="57" t="s">
        <v>34</v>
      </c>
      <c r="F159" s="57" t="s">
        <v>479</v>
      </c>
      <c r="G159" s="57" t="s">
        <v>7</v>
      </c>
      <c r="H159" s="102" t="s">
        <v>37</v>
      </c>
    </row>
    <row r="160" spans="1:8" ht="12.75">
      <c r="A160" s="54"/>
      <c r="B160" s="104"/>
      <c r="C160" s="105"/>
      <c r="D160" s="80"/>
      <c r="E160" s="80"/>
      <c r="F160" s="81"/>
      <c r="G160" s="89"/>
      <c r="H160" s="103"/>
    </row>
    <row r="161" spans="1:7" ht="15">
      <c r="A161" s="9"/>
      <c r="B161" s="9"/>
      <c r="C161" s="9"/>
      <c r="D161" s="9"/>
      <c r="E161" s="9"/>
      <c r="F161" s="9"/>
      <c r="G161" s="9"/>
    </row>
    <row r="162" spans="1:7" ht="15">
      <c r="A162" s="238" t="s">
        <v>24</v>
      </c>
      <c r="B162" s="239"/>
      <c r="C162" s="239"/>
      <c r="D162" s="87" t="s">
        <v>528</v>
      </c>
      <c r="E162" s="88" t="s">
        <v>529</v>
      </c>
      <c r="F162" s="3"/>
      <c r="G162" s="3"/>
    </row>
    <row r="163" spans="1:8" ht="25.5">
      <c r="A163" s="57" t="s">
        <v>3</v>
      </c>
      <c r="B163" s="57" t="s">
        <v>0</v>
      </c>
      <c r="C163" s="57" t="s">
        <v>1</v>
      </c>
      <c r="D163" s="57" t="s">
        <v>2</v>
      </c>
      <c r="E163" s="57" t="s">
        <v>34</v>
      </c>
      <c r="F163" s="57" t="s">
        <v>479</v>
      </c>
      <c r="G163" s="57" t="s">
        <v>7</v>
      </c>
      <c r="H163" s="102" t="s">
        <v>37</v>
      </c>
    </row>
    <row r="164" spans="1:8" ht="12.75">
      <c r="A164" s="89">
        <v>1</v>
      </c>
      <c r="B164" s="112" t="s">
        <v>612</v>
      </c>
      <c r="C164" s="54">
        <v>43</v>
      </c>
      <c r="D164" s="80" t="s">
        <v>173</v>
      </c>
      <c r="E164" s="89">
        <v>25</v>
      </c>
      <c r="F164" s="120">
        <v>0.6854166666666667</v>
      </c>
      <c r="G164" s="89">
        <v>1</v>
      </c>
      <c r="H164" s="80">
        <v>60</v>
      </c>
    </row>
    <row r="165" spans="1:8" ht="12.75">
      <c r="A165" s="89">
        <v>2</v>
      </c>
      <c r="B165" s="112" t="s">
        <v>174</v>
      </c>
      <c r="C165" s="54">
        <v>45</v>
      </c>
      <c r="D165" s="80" t="s">
        <v>33</v>
      </c>
      <c r="E165" s="89">
        <v>18</v>
      </c>
      <c r="F165" s="120">
        <v>0.6993055555555556</v>
      </c>
      <c r="G165" s="89">
        <v>2</v>
      </c>
      <c r="H165" s="80">
        <v>54</v>
      </c>
    </row>
    <row r="166" spans="1:8" ht="12.75">
      <c r="A166" s="89">
        <v>3</v>
      </c>
      <c r="B166" s="112" t="s">
        <v>361</v>
      </c>
      <c r="C166" s="54">
        <v>48</v>
      </c>
      <c r="D166" s="80" t="s">
        <v>32</v>
      </c>
      <c r="E166" s="89">
        <v>19</v>
      </c>
      <c r="F166" s="120">
        <v>0.8006944444444444</v>
      </c>
      <c r="G166" s="89">
        <v>3</v>
      </c>
      <c r="H166" s="80">
        <v>48</v>
      </c>
    </row>
    <row r="167" spans="1:8" ht="12.75">
      <c r="A167" s="89">
        <v>4</v>
      </c>
      <c r="B167" s="112" t="s">
        <v>613</v>
      </c>
      <c r="C167" s="54">
        <v>49</v>
      </c>
      <c r="D167" s="80" t="s">
        <v>31</v>
      </c>
      <c r="E167" s="89">
        <v>20</v>
      </c>
      <c r="F167" s="81">
        <v>1.0777777777777777</v>
      </c>
      <c r="G167" s="89">
        <v>4</v>
      </c>
      <c r="H167" s="80">
        <v>43</v>
      </c>
    </row>
    <row r="168" spans="1:7" ht="15">
      <c r="A168" s="3"/>
      <c r="B168" s="3"/>
      <c r="C168" s="3"/>
      <c r="D168" s="10"/>
      <c r="E168" s="3"/>
      <c r="F168" s="3"/>
      <c r="G168" s="3"/>
    </row>
    <row r="169" spans="1:7" ht="15">
      <c r="A169" s="219" t="s">
        <v>178</v>
      </c>
      <c r="B169" s="219"/>
      <c r="C169" s="219"/>
      <c r="D169" s="87" t="s">
        <v>528</v>
      </c>
      <c r="E169" s="88" t="s">
        <v>610</v>
      </c>
      <c r="F169" s="3"/>
      <c r="G169" s="3"/>
    </row>
    <row r="170" spans="1:8" ht="25.5">
      <c r="A170" s="57" t="s">
        <v>3</v>
      </c>
      <c r="B170" s="57" t="s">
        <v>0</v>
      </c>
      <c r="C170" s="57" t="s">
        <v>1</v>
      </c>
      <c r="D170" s="57" t="s">
        <v>2</v>
      </c>
      <c r="E170" s="57" t="s">
        <v>34</v>
      </c>
      <c r="F170" s="57" t="s">
        <v>479</v>
      </c>
      <c r="G170" s="57" t="s">
        <v>7</v>
      </c>
      <c r="H170" s="102" t="s">
        <v>37</v>
      </c>
    </row>
    <row r="171" spans="1:8" ht="12.75">
      <c r="A171" s="80">
        <v>1</v>
      </c>
      <c r="B171" s="112" t="s">
        <v>614</v>
      </c>
      <c r="C171" s="54">
        <v>65</v>
      </c>
      <c r="D171" s="80" t="s">
        <v>177</v>
      </c>
      <c r="E171" s="80">
        <v>20</v>
      </c>
      <c r="F171" s="120">
        <v>0.3972222222222222</v>
      </c>
      <c r="G171" s="80">
        <v>1</v>
      </c>
      <c r="H171" s="80">
        <v>60</v>
      </c>
    </row>
  </sheetData>
  <mergeCells count="18">
    <mergeCell ref="A82:C82"/>
    <mergeCell ref="A91:C91"/>
    <mergeCell ref="A162:C162"/>
    <mergeCell ref="A169:C169"/>
    <mergeCell ref="A119:C119"/>
    <mergeCell ref="A139:C139"/>
    <mergeCell ref="A151:C151"/>
    <mergeCell ref="A158:C158"/>
    <mergeCell ref="E118:G118"/>
    <mergeCell ref="B2:H3"/>
    <mergeCell ref="B4:H4"/>
    <mergeCell ref="A10:C10"/>
    <mergeCell ref="A50:C50"/>
    <mergeCell ref="A102:C102"/>
    <mergeCell ref="A110:C110"/>
    <mergeCell ref="A71:C71"/>
    <mergeCell ref="E117:G117"/>
    <mergeCell ref="B7:G7"/>
  </mergeCells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3"/>
  <sheetViews>
    <sheetView workbookViewId="0" topLeftCell="A88">
      <selection activeCell="B88" sqref="B88:B93"/>
    </sheetView>
  </sheetViews>
  <sheetFormatPr defaultColWidth="9.140625" defaultRowHeight="12.75"/>
  <cols>
    <col min="2" max="2" width="25.8515625" style="0" customWidth="1"/>
    <col min="3" max="3" width="12.421875" style="0" customWidth="1"/>
    <col min="4" max="4" width="21.28125" style="0" customWidth="1"/>
    <col min="5" max="5" width="15.00390625" style="0" customWidth="1"/>
    <col min="6" max="6" width="12.7109375" style="0" customWidth="1"/>
    <col min="7" max="7" width="10.421875" style="0" customWidth="1"/>
    <col min="8" max="8" width="12.421875" style="0" customWidth="1"/>
  </cols>
  <sheetData>
    <row r="2" spans="2:7" ht="27" customHeight="1">
      <c r="B2" s="257" t="s">
        <v>616</v>
      </c>
      <c r="C2" s="257"/>
      <c r="D2" s="257"/>
      <c r="E2" s="257"/>
      <c r="F2" s="257"/>
      <c r="G2" s="257"/>
    </row>
    <row r="3" spans="2:7" ht="37.5" customHeight="1">
      <c r="B3" s="256" t="s">
        <v>617</v>
      </c>
      <c r="C3" s="256"/>
      <c r="D3" s="256"/>
      <c r="E3" s="256"/>
      <c r="F3" s="256"/>
      <c r="G3" s="256"/>
    </row>
    <row r="4" spans="2:7" ht="26.25" customHeight="1">
      <c r="B4" s="258" t="s">
        <v>618</v>
      </c>
      <c r="C4" s="258"/>
      <c r="D4" s="258"/>
      <c r="E4" s="258"/>
      <c r="F4" s="258"/>
      <c r="G4" s="258"/>
    </row>
    <row r="6" spans="1:5" s="3" customFormat="1" ht="30.75" customHeight="1">
      <c r="A6" s="238" t="s">
        <v>640</v>
      </c>
      <c r="B6" s="239"/>
      <c r="C6" s="239"/>
      <c r="D6" s="87" t="s">
        <v>528</v>
      </c>
      <c r="E6" s="88" t="s">
        <v>610</v>
      </c>
    </row>
    <row r="7" spans="1:8" ht="25.5">
      <c r="A7" s="102" t="s">
        <v>3</v>
      </c>
      <c r="B7" s="102" t="s">
        <v>0</v>
      </c>
      <c r="C7" s="102" t="s">
        <v>1</v>
      </c>
      <c r="D7" s="102" t="s">
        <v>2</v>
      </c>
      <c r="E7" s="102" t="s">
        <v>34</v>
      </c>
      <c r="F7" s="102" t="s">
        <v>479</v>
      </c>
      <c r="G7" s="102" t="s">
        <v>7</v>
      </c>
      <c r="H7" s="102" t="s">
        <v>37</v>
      </c>
    </row>
    <row r="8" spans="1:8" ht="15.75">
      <c r="A8" s="140">
        <v>1</v>
      </c>
      <c r="B8" s="141" t="s">
        <v>619</v>
      </c>
      <c r="C8" s="142"/>
      <c r="D8" s="140" t="s">
        <v>243</v>
      </c>
      <c r="E8" s="140">
        <v>442</v>
      </c>
      <c r="F8" s="143">
        <v>9.16</v>
      </c>
      <c r="G8" s="140">
        <v>1</v>
      </c>
      <c r="H8" s="140">
        <v>60</v>
      </c>
    </row>
    <row r="9" spans="1:8" ht="15.75">
      <c r="A9" s="140">
        <v>2</v>
      </c>
      <c r="B9" s="141" t="s">
        <v>47</v>
      </c>
      <c r="C9" s="142"/>
      <c r="D9" s="140" t="s">
        <v>35</v>
      </c>
      <c r="E9" s="140">
        <v>417</v>
      </c>
      <c r="F9" s="143">
        <v>9.17</v>
      </c>
      <c r="G9" s="140">
        <v>2</v>
      </c>
      <c r="H9" s="140">
        <v>54</v>
      </c>
    </row>
    <row r="10" spans="1:8" ht="15.75">
      <c r="A10" s="140">
        <v>3</v>
      </c>
      <c r="B10" s="141" t="s">
        <v>194</v>
      </c>
      <c r="C10" s="142"/>
      <c r="D10" s="140" t="s">
        <v>243</v>
      </c>
      <c r="E10" s="140">
        <v>439</v>
      </c>
      <c r="F10" s="143">
        <v>9.25</v>
      </c>
      <c r="G10" s="140">
        <v>3</v>
      </c>
      <c r="H10" s="140">
        <v>48</v>
      </c>
    </row>
    <row r="11" spans="1:8" ht="15.75">
      <c r="A11" s="140">
        <v>4</v>
      </c>
      <c r="B11" s="141" t="s">
        <v>533</v>
      </c>
      <c r="C11" s="142"/>
      <c r="D11" s="140" t="s">
        <v>243</v>
      </c>
      <c r="E11" s="140">
        <v>441</v>
      </c>
      <c r="F11" s="143">
        <v>9.42</v>
      </c>
      <c r="G11" s="140">
        <v>4</v>
      </c>
      <c r="H11" s="140">
        <v>43</v>
      </c>
    </row>
    <row r="12" spans="1:8" ht="15.75">
      <c r="A12" s="140">
        <v>5</v>
      </c>
      <c r="B12" s="141" t="s">
        <v>620</v>
      </c>
      <c r="C12" s="142"/>
      <c r="D12" s="140" t="s">
        <v>31</v>
      </c>
      <c r="E12" s="140">
        <v>358</v>
      </c>
      <c r="F12" s="143">
        <v>9.43</v>
      </c>
      <c r="G12" s="140">
        <v>5</v>
      </c>
      <c r="H12" s="140">
        <v>40</v>
      </c>
    </row>
    <row r="13" spans="1:8" ht="15.75">
      <c r="A13" s="140">
        <v>6</v>
      </c>
      <c r="B13" s="141" t="s">
        <v>199</v>
      </c>
      <c r="C13" s="142"/>
      <c r="D13" s="140" t="s">
        <v>31</v>
      </c>
      <c r="E13" s="140">
        <v>357</v>
      </c>
      <c r="F13" s="143">
        <v>10.06</v>
      </c>
      <c r="G13" s="140">
        <v>6</v>
      </c>
      <c r="H13" s="140">
        <v>38</v>
      </c>
    </row>
    <row r="14" spans="1:8" ht="15.75">
      <c r="A14" s="140">
        <v>7</v>
      </c>
      <c r="B14" s="141" t="s">
        <v>621</v>
      </c>
      <c r="C14" s="142"/>
      <c r="D14" s="140" t="s">
        <v>31</v>
      </c>
      <c r="E14" s="140">
        <v>336</v>
      </c>
      <c r="F14" s="143">
        <v>10.1</v>
      </c>
      <c r="G14" s="140">
        <v>7</v>
      </c>
      <c r="H14" s="140">
        <v>36</v>
      </c>
    </row>
    <row r="15" spans="1:8" ht="15.75">
      <c r="A15" s="140">
        <v>8</v>
      </c>
      <c r="B15" s="141" t="s">
        <v>195</v>
      </c>
      <c r="C15" s="142"/>
      <c r="D15" s="140" t="s">
        <v>35</v>
      </c>
      <c r="E15" s="140">
        <v>418</v>
      </c>
      <c r="F15" s="143">
        <v>10.14</v>
      </c>
      <c r="G15" s="140">
        <v>8</v>
      </c>
      <c r="H15" s="140">
        <v>34</v>
      </c>
    </row>
    <row r="16" spans="1:8" ht="15.75">
      <c r="A16" s="140">
        <v>9</v>
      </c>
      <c r="B16" s="141" t="s">
        <v>622</v>
      </c>
      <c r="C16" s="142"/>
      <c r="D16" s="140" t="s">
        <v>31</v>
      </c>
      <c r="E16" s="140">
        <v>349</v>
      </c>
      <c r="F16" s="143">
        <v>10.15</v>
      </c>
      <c r="G16" s="140">
        <v>9</v>
      </c>
      <c r="H16" s="140">
        <v>32</v>
      </c>
    </row>
    <row r="17" spans="1:8" ht="15.75">
      <c r="A17" s="140">
        <v>10</v>
      </c>
      <c r="B17" s="141" t="s">
        <v>48</v>
      </c>
      <c r="C17" s="142"/>
      <c r="D17" s="140" t="s">
        <v>35</v>
      </c>
      <c r="E17" s="140">
        <v>268</v>
      </c>
      <c r="F17" s="143">
        <v>10.16</v>
      </c>
      <c r="G17" s="140">
        <v>10</v>
      </c>
      <c r="H17" s="140">
        <v>31</v>
      </c>
    </row>
    <row r="18" spans="1:8" ht="15.75">
      <c r="A18" s="140">
        <v>11</v>
      </c>
      <c r="B18" s="141" t="s">
        <v>623</v>
      </c>
      <c r="C18" s="142"/>
      <c r="D18" s="140" t="s">
        <v>35</v>
      </c>
      <c r="E18" s="140">
        <v>411</v>
      </c>
      <c r="F18" s="143">
        <v>10.17</v>
      </c>
      <c r="G18" s="140">
        <v>11</v>
      </c>
      <c r="H18" s="140">
        <v>30</v>
      </c>
    </row>
    <row r="19" spans="1:8" ht="15.75">
      <c r="A19" s="140">
        <v>12</v>
      </c>
      <c r="B19" s="141" t="s">
        <v>202</v>
      </c>
      <c r="C19" s="142"/>
      <c r="D19" s="140" t="s">
        <v>35</v>
      </c>
      <c r="E19" s="140">
        <v>270</v>
      </c>
      <c r="F19" s="143">
        <v>10.2</v>
      </c>
      <c r="G19" s="140">
        <v>12</v>
      </c>
      <c r="H19" s="140">
        <v>28</v>
      </c>
    </row>
    <row r="20" spans="1:8" ht="15.75">
      <c r="A20" s="140">
        <v>13</v>
      </c>
      <c r="B20" s="141" t="s">
        <v>58</v>
      </c>
      <c r="C20" s="142"/>
      <c r="D20" s="140" t="s">
        <v>243</v>
      </c>
      <c r="E20" s="140">
        <v>342</v>
      </c>
      <c r="F20" s="143">
        <v>10.26</v>
      </c>
      <c r="G20" s="140">
        <v>13</v>
      </c>
      <c r="H20" s="140">
        <v>26</v>
      </c>
    </row>
    <row r="21" spans="1:8" ht="15.75">
      <c r="A21" s="140">
        <v>14</v>
      </c>
      <c r="B21" s="141" t="s">
        <v>522</v>
      </c>
      <c r="C21" s="142"/>
      <c r="D21" s="140" t="s">
        <v>243</v>
      </c>
      <c r="E21" s="140">
        <v>438</v>
      </c>
      <c r="F21" s="143">
        <v>10.3</v>
      </c>
      <c r="G21" s="140">
        <v>14</v>
      </c>
      <c r="H21" s="140">
        <v>24</v>
      </c>
    </row>
    <row r="22" spans="1:8" ht="15.75">
      <c r="A22" s="140">
        <v>15</v>
      </c>
      <c r="B22" s="141" t="s">
        <v>624</v>
      </c>
      <c r="C22" s="142"/>
      <c r="D22" s="140" t="s">
        <v>35</v>
      </c>
      <c r="E22" s="140">
        <v>272</v>
      </c>
      <c r="F22" s="143">
        <v>10.31</v>
      </c>
      <c r="G22" s="140">
        <v>15</v>
      </c>
      <c r="H22" s="140">
        <v>22</v>
      </c>
    </row>
    <row r="23" spans="1:8" ht="15.75">
      <c r="A23" s="140">
        <v>16</v>
      </c>
      <c r="B23" s="141" t="s">
        <v>535</v>
      </c>
      <c r="C23" s="142"/>
      <c r="D23" s="140" t="s">
        <v>35</v>
      </c>
      <c r="E23" s="140">
        <v>416</v>
      </c>
      <c r="F23" s="143">
        <v>10.34</v>
      </c>
      <c r="G23" s="140">
        <v>16</v>
      </c>
      <c r="H23" s="140">
        <v>20</v>
      </c>
    </row>
    <row r="24" spans="1:8" ht="15.75">
      <c r="A24" s="140">
        <v>17</v>
      </c>
      <c r="B24" s="141" t="s">
        <v>625</v>
      </c>
      <c r="C24" s="142"/>
      <c r="D24" s="140" t="s">
        <v>31</v>
      </c>
      <c r="E24" s="140">
        <v>327</v>
      </c>
      <c r="F24" s="143">
        <v>10.46</v>
      </c>
      <c r="G24" s="140">
        <v>17</v>
      </c>
      <c r="H24" s="140">
        <v>18</v>
      </c>
    </row>
    <row r="25" spans="1:8" ht="15.75">
      <c r="A25" s="140">
        <v>18</v>
      </c>
      <c r="B25" s="141" t="s">
        <v>626</v>
      </c>
      <c r="C25" s="142"/>
      <c r="D25" s="140" t="s">
        <v>35</v>
      </c>
      <c r="E25" s="140">
        <v>420</v>
      </c>
      <c r="F25" s="143">
        <v>10.54</v>
      </c>
      <c r="G25" s="140">
        <v>18</v>
      </c>
      <c r="H25" s="140">
        <v>16</v>
      </c>
    </row>
    <row r="26" spans="1:8" ht="15.75">
      <c r="A26" s="140">
        <v>19</v>
      </c>
      <c r="B26" s="141" t="s">
        <v>524</v>
      </c>
      <c r="C26" s="142"/>
      <c r="D26" s="140" t="s">
        <v>243</v>
      </c>
      <c r="E26" s="140">
        <v>437</v>
      </c>
      <c r="F26" s="143">
        <v>10.55</v>
      </c>
      <c r="G26" s="140">
        <v>19</v>
      </c>
      <c r="H26" s="140">
        <v>14</v>
      </c>
    </row>
    <row r="27" spans="1:8" ht="15.75">
      <c r="A27" s="140">
        <v>20</v>
      </c>
      <c r="B27" s="141" t="s">
        <v>627</v>
      </c>
      <c r="C27" s="142"/>
      <c r="D27" s="140" t="s">
        <v>173</v>
      </c>
      <c r="E27" s="140">
        <v>448</v>
      </c>
      <c r="F27" s="143">
        <v>11.04</v>
      </c>
      <c r="G27" s="140">
        <v>20</v>
      </c>
      <c r="H27" s="140">
        <v>12</v>
      </c>
    </row>
    <row r="28" spans="1:8" ht="15.75">
      <c r="A28" s="140">
        <v>21</v>
      </c>
      <c r="B28" s="141" t="s">
        <v>198</v>
      </c>
      <c r="C28" s="142"/>
      <c r="D28" s="140" t="s">
        <v>35</v>
      </c>
      <c r="E28" s="140">
        <v>269</v>
      </c>
      <c r="F28" s="143">
        <v>11.11</v>
      </c>
      <c r="G28" s="140">
        <v>21</v>
      </c>
      <c r="H28" s="140">
        <v>10</v>
      </c>
    </row>
    <row r="29" spans="1:8" ht="15.75">
      <c r="A29" s="140">
        <v>22</v>
      </c>
      <c r="B29" s="141" t="s">
        <v>205</v>
      </c>
      <c r="C29" s="142"/>
      <c r="D29" s="140" t="s">
        <v>35</v>
      </c>
      <c r="E29" s="140">
        <v>419</v>
      </c>
      <c r="F29" s="143">
        <v>11.12</v>
      </c>
      <c r="G29" s="140">
        <v>22</v>
      </c>
      <c r="H29" s="140">
        <v>9</v>
      </c>
    </row>
    <row r="30" spans="1:8" ht="15.75">
      <c r="A30" s="140">
        <v>23</v>
      </c>
      <c r="B30" s="141" t="s">
        <v>628</v>
      </c>
      <c r="C30" s="142"/>
      <c r="D30" s="140" t="s">
        <v>35</v>
      </c>
      <c r="E30" s="140">
        <v>409</v>
      </c>
      <c r="F30" s="143">
        <v>11.14</v>
      </c>
      <c r="G30" s="140">
        <v>23</v>
      </c>
      <c r="H30" s="140">
        <v>8</v>
      </c>
    </row>
    <row r="31" spans="1:8" ht="15.75">
      <c r="A31" s="140">
        <v>24</v>
      </c>
      <c r="B31" s="141" t="s">
        <v>471</v>
      </c>
      <c r="C31" s="142"/>
      <c r="D31" s="140" t="s">
        <v>173</v>
      </c>
      <c r="E31" s="140">
        <v>445</v>
      </c>
      <c r="F31" s="143">
        <v>11.18</v>
      </c>
      <c r="G31" s="140">
        <v>24</v>
      </c>
      <c r="H31" s="140">
        <v>7</v>
      </c>
    </row>
    <row r="32" spans="1:8" ht="15.75">
      <c r="A32" s="140">
        <v>25</v>
      </c>
      <c r="B32" s="141" t="s">
        <v>629</v>
      </c>
      <c r="C32" s="142"/>
      <c r="D32" s="140" t="s">
        <v>35</v>
      </c>
      <c r="E32" s="140">
        <v>273</v>
      </c>
      <c r="F32" s="143">
        <v>11.24</v>
      </c>
      <c r="G32" s="140">
        <v>25</v>
      </c>
      <c r="H32" s="140">
        <v>6</v>
      </c>
    </row>
    <row r="33" spans="1:8" ht="15.75">
      <c r="A33" s="140">
        <v>26</v>
      </c>
      <c r="B33" s="141" t="s">
        <v>630</v>
      </c>
      <c r="C33" s="142"/>
      <c r="D33" s="140" t="s">
        <v>35</v>
      </c>
      <c r="E33" s="140">
        <v>415</v>
      </c>
      <c r="F33" s="143">
        <v>11.25</v>
      </c>
      <c r="G33" s="140">
        <v>26</v>
      </c>
      <c r="H33" s="140">
        <v>5</v>
      </c>
    </row>
    <row r="34" spans="1:8" ht="15.75">
      <c r="A34" s="140">
        <v>27</v>
      </c>
      <c r="B34" s="141" t="s">
        <v>631</v>
      </c>
      <c r="C34" s="142"/>
      <c r="D34" s="140" t="s">
        <v>35</v>
      </c>
      <c r="E34" s="140">
        <v>421</v>
      </c>
      <c r="F34" s="143">
        <v>11.31</v>
      </c>
      <c r="G34" s="140">
        <v>27</v>
      </c>
      <c r="H34" s="140">
        <v>4</v>
      </c>
    </row>
    <row r="35" spans="1:8" ht="15.75">
      <c r="A35" s="140">
        <v>28</v>
      </c>
      <c r="B35" s="141" t="s">
        <v>468</v>
      </c>
      <c r="C35" s="142"/>
      <c r="D35" s="140" t="s">
        <v>31</v>
      </c>
      <c r="E35" s="140">
        <v>443</v>
      </c>
      <c r="F35" s="143">
        <v>11.4</v>
      </c>
      <c r="G35" s="140">
        <v>28</v>
      </c>
      <c r="H35" s="140">
        <v>3</v>
      </c>
    </row>
    <row r="36" spans="1:8" ht="15.75">
      <c r="A36" s="140">
        <v>29</v>
      </c>
      <c r="B36" s="141" t="s">
        <v>63</v>
      </c>
      <c r="C36" s="142"/>
      <c r="D36" s="140" t="s">
        <v>243</v>
      </c>
      <c r="E36" s="140">
        <v>435</v>
      </c>
      <c r="F36" s="143">
        <v>12</v>
      </c>
      <c r="G36" s="140">
        <v>29</v>
      </c>
      <c r="H36" s="140">
        <v>2</v>
      </c>
    </row>
    <row r="37" spans="1:8" ht="15.75">
      <c r="A37" s="140">
        <v>30</v>
      </c>
      <c r="B37" s="141" t="s">
        <v>632</v>
      </c>
      <c r="C37" s="142"/>
      <c r="D37" s="140" t="s">
        <v>35</v>
      </c>
      <c r="E37" s="140">
        <v>410</v>
      </c>
      <c r="F37" s="143">
        <v>12.12</v>
      </c>
      <c r="G37" s="140">
        <v>30</v>
      </c>
      <c r="H37" s="140">
        <v>1</v>
      </c>
    </row>
    <row r="38" spans="1:8" ht="15.75">
      <c r="A38" s="140">
        <v>31</v>
      </c>
      <c r="B38" s="141" t="s">
        <v>469</v>
      </c>
      <c r="C38" s="142"/>
      <c r="D38" s="140" t="s">
        <v>31</v>
      </c>
      <c r="E38" s="140">
        <v>356</v>
      </c>
      <c r="F38" s="143">
        <v>12.14</v>
      </c>
      <c r="G38" s="140">
        <v>31</v>
      </c>
      <c r="H38" s="140">
        <v>1</v>
      </c>
    </row>
    <row r="39" spans="1:8" ht="15.75">
      <c r="A39" s="140">
        <v>32</v>
      </c>
      <c r="B39" s="141" t="s">
        <v>633</v>
      </c>
      <c r="C39" s="142"/>
      <c r="D39" s="140" t="s">
        <v>31</v>
      </c>
      <c r="E39" s="140">
        <v>372</v>
      </c>
      <c r="F39" s="143">
        <v>12.22</v>
      </c>
      <c r="G39" s="140">
        <v>32</v>
      </c>
      <c r="H39" s="140">
        <v>1</v>
      </c>
    </row>
    <row r="40" spans="1:8" ht="15.75">
      <c r="A40" s="140">
        <v>33</v>
      </c>
      <c r="B40" s="141" t="s">
        <v>634</v>
      </c>
      <c r="C40" s="142"/>
      <c r="D40" s="140" t="s">
        <v>31</v>
      </c>
      <c r="E40" s="140">
        <v>355</v>
      </c>
      <c r="F40" s="143">
        <v>12.23</v>
      </c>
      <c r="G40" s="140">
        <v>33</v>
      </c>
      <c r="H40" s="140">
        <v>1</v>
      </c>
    </row>
    <row r="41" spans="1:8" ht="15.75">
      <c r="A41" s="140">
        <v>34</v>
      </c>
      <c r="B41" s="141" t="s">
        <v>206</v>
      </c>
      <c r="C41" s="142"/>
      <c r="D41" s="140" t="s">
        <v>35</v>
      </c>
      <c r="E41" s="140">
        <v>293</v>
      </c>
      <c r="F41" s="143">
        <v>12.37</v>
      </c>
      <c r="G41" s="140">
        <v>34</v>
      </c>
      <c r="H41" s="140">
        <v>1</v>
      </c>
    </row>
    <row r="42" spans="1:8" ht="15.75">
      <c r="A42" s="140">
        <v>35</v>
      </c>
      <c r="B42" s="141" t="s">
        <v>527</v>
      </c>
      <c r="C42" s="142"/>
      <c r="D42" s="140" t="s">
        <v>33</v>
      </c>
      <c r="E42" s="140">
        <v>401</v>
      </c>
      <c r="F42" s="143">
        <v>12.4</v>
      </c>
      <c r="G42" s="140">
        <v>35</v>
      </c>
      <c r="H42" s="140">
        <v>1</v>
      </c>
    </row>
    <row r="43" spans="1:8" ht="15.75">
      <c r="A43" s="140">
        <v>36</v>
      </c>
      <c r="B43" s="141" t="s">
        <v>635</v>
      </c>
      <c r="C43" s="142"/>
      <c r="D43" s="140" t="s">
        <v>31</v>
      </c>
      <c r="E43" s="140">
        <v>451</v>
      </c>
      <c r="F43" s="143">
        <v>12.46</v>
      </c>
      <c r="G43" s="140">
        <v>36</v>
      </c>
      <c r="H43" s="140">
        <v>1</v>
      </c>
    </row>
    <row r="44" spans="1:8" ht="15.75">
      <c r="A44" s="140">
        <v>37</v>
      </c>
      <c r="B44" s="141" t="s">
        <v>215</v>
      </c>
      <c r="C44" s="142"/>
      <c r="D44" s="140" t="s">
        <v>243</v>
      </c>
      <c r="E44" s="140">
        <v>434</v>
      </c>
      <c r="F44" s="143">
        <v>13.02</v>
      </c>
      <c r="G44" s="140">
        <v>37</v>
      </c>
      <c r="H44" s="140">
        <v>1</v>
      </c>
    </row>
    <row r="45" spans="1:8" ht="15.75">
      <c r="A45" s="140">
        <v>38</v>
      </c>
      <c r="B45" s="141" t="s">
        <v>213</v>
      </c>
      <c r="C45" s="142"/>
      <c r="D45" s="140" t="s">
        <v>35</v>
      </c>
      <c r="E45" s="140">
        <v>271</v>
      </c>
      <c r="F45" s="143">
        <v>13.03</v>
      </c>
      <c r="G45" s="140">
        <v>38</v>
      </c>
      <c r="H45" s="140">
        <v>1</v>
      </c>
    </row>
    <row r="46" spans="1:8" ht="15.75">
      <c r="A46" s="140">
        <v>39</v>
      </c>
      <c r="B46" s="141" t="s">
        <v>636</v>
      </c>
      <c r="C46" s="142"/>
      <c r="D46" s="140" t="s">
        <v>31</v>
      </c>
      <c r="E46" s="140">
        <v>374</v>
      </c>
      <c r="F46" s="143">
        <v>13.43</v>
      </c>
      <c r="G46" s="140">
        <v>39</v>
      </c>
      <c r="H46" s="140">
        <v>1</v>
      </c>
    </row>
    <row r="47" spans="1:8" ht="15.75">
      <c r="A47" s="140">
        <v>40</v>
      </c>
      <c r="B47" s="141" t="s">
        <v>218</v>
      </c>
      <c r="C47" s="142"/>
      <c r="D47" s="140" t="s">
        <v>35</v>
      </c>
      <c r="E47" s="140">
        <v>274</v>
      </c>
      <c r="F47" s="143">
        <v>13.47</v>
      </c>
      <c r="G47" s="140">
        <v>40</v>
      </c>
      <c r="H47" s="140">
        <v>1</v>
      </c>
    </row>
    <row r="48" spans="1:8" ht="15.75">
      <c r="A48" s="140">
        <v>41</v>
      </c>
      <c r="B48" s="141" t="s">
        <v>637</v>
      </c>
      <c r="C48" s="142"/>
      <c r="D48" s="140" t="s">
        <v>243</v>
      </c>
      <c r="E48" s="140">
        <v>436</v>
      </c>
      <c r="F48" s="143">
        <v>13.5</v>
      </c>
      <c r="G48" s="140">
        <v>41</v>
      </c>
      <c r="H48" s="140">
        <v>1</v>
      </c>
    </row>
    <row r="49" spans="1:8" ht="15.75">
      <c r="A49" s="140">
        <v>42</v>
      </c>
      <c r="B49" s="141" t="s">
        <v>638</v>
      </c>
      <c r="C49" s="142"/>
      <c r="D49" s="140" t="s">
        <v>35</v>
      </c>
      <c r="E49" s="140">
        <v>414</v>
      </c>
      <c r="F49" s="143">
        <v>14.11</v>
      </c>
      <c r="G49" s="140">
        <v>42</v>
      </c>
      <c r="H49" s="140">
        <v>1</v>
      </c>
    </row>
    <row r="50" spans="1:8" ht="15.75">
      <c r="A50" s="140">
        <v>43</v>
      </c>
      <c r="B50" s="141" t="s">
        <v>639</v>
      </c>
      <c r="C50" s="142"/>
      <c r="D50" s="140" t="s">
        <v>31</v>
      </c>
      <c r="E50" s="140">
        <v>424</v>
      </c>
      <c r="F50" s="143">
        <v>18.1</v>
      </c>
      <c r="G50" s="140">
        <v>43</v>
      </c>
      <c r="H50" s="140">
        <v>1</v>
      </c>
    </row>
    <row r="52" spans="1:5" ht="15">
      <c r="A52" s="238" t="s">
        <v>21</v>
      </c>
      <c r="B52" s="239"/>
      <c r="C52" s="239"/>
      <c r="D52" s="87" t="s">
        <v>528</v>
      </c>
      <c r="E52" s="88" t="s">
        <v>539</v>
      </c>
    </row>
    <row r="53" spans="1:8" ht="25.5">
      <c r="A53" s="102" t="s">
        <v>3</v>
      </c>
      <c r="B53" s="102" t="s">
        <v>0</v>
      </c>
      <c r="C53" s="102" t="s">
        <v>1</v>
      </c>
      <c r="D53" s="102" t="s">
        <v>2</v>
      </c>
      <c r="E53" s="102" t="s">
        <v>34</v>
      </c>
      <c r="F53" s="102" t="s">
        <v>479</v>
      </c>
      <c r="G53" s="102" t="s">
        <v>7</v>
      </c>
      <c r="H53" s="102" t="s">
        <v>37</v>
      </c>
    </row>
    <row r="54" spans="1:8" ht="15.75">
      <c r="A54" s="140">
        <v>1</v>
      </c>
      <c r="B54" s="141" t="s">
        <v>40</v>
      </c>
      <c r="C54" s="142"/>
      <c r="D54" s="140" t="s">
        <v>243</v>
      </c>
      <c r="E54" s="140">
        <v>305</v>
      </c>
      <c r="F54" s="140">
        <v>27.14</v>
      </c>
      <c r="G54" s="140">
        <v>1</v>
      </c>
      <c r="H54" s="140">
        <v>60</v>
      </c>
    </row>
    <row r="55" spans="1:8" ht="15.75">
      <c r="A55" s="140">
        <v>2</v>
      </c>
      <c r="B55" s="141" t="s">
        <v>289</v>
      </c>
      <c r="C55" s="142"/>
      <c r="D55" s="140" t="s">
        <v>33</v>
      </c>
      <c r="E55" s="140">
        <v>318</v>
      </c>
      <c r="F55" s="140">
        <v>27.29</v>
      </c>
      <c r="G55" s="140">
        <v>2</v>
      </c>
      <c r="H55" s="140">
        <v>54</v>
      </c>
    </row>
    <row r="56" spans="1:8" ht="15.75">
      <c r="A56" s="140">
        <v>3</v>
      </c>
      <c r="B56" s="141" t="s">
        <v>641</v>
      </c>
      <c r="C56" s="142"/>
      <c r="D56" s="140" t="s">
        <v>173</v>
      </c>
      <c r="E56" s="140">
        <v>307</v>
      </c>
      <c r="F56" s="143">
        <v>27.3</v>
      </c>
      <c r="G56" s="140">
        <v>3</v>
      </c>
      <c r="H56" s="140">
        <v>48</v>
      </c>
    </row>
    <row r="57" spans="1:8" ht="15.75">
      <c r="A57" s="140">
        <v>4</v>
      </c>
      <c r="B57" s="141" t="s">
        <v>43</v>
      </c>
      <c r="C57" s="142"/>
      <c r="D57" s="140" t="s">
        <v>35</v>
      </c>
      <c r="E57" s="140">
        <v>317</v>
      </c>
      <c r="F57" s="140">
        <v>27.44</v>
      </c>
      <c r="G57" s="140">
        <v>4</v>
      </c>
      <c r="H57" s="140">
        <v>43</v>
      </c>
    </row>
    <row r="58" spans="1:8" ht="15.75">
      <c r="A58" s="140">
        <v>5</v>
      </c>
      <c r="B58" s="141" t="s">
        <v>483</v>
      </c>
      <c r="C58" s="142"/>
      <c r="D58" s="140" t="s">
        <v>31</v>
      </c>
      <c r="E58" s="140">
        <v>337</v>
      </c>
      <c r="F58" s="140">
        <v>28.17</v>
      </c>
      <c r="G58" s="140">
        <v>5</v>
      </c>
      <c r="H58" s="140">
        <v>40</v>
      </c>
    </row>
    <row r="59" spans="1:8" ht="15.75">
      <c r="A59" s="140">
        <v>6</v>
      </c>
      <c r="B59" s="141" t="s">
        <v>44</v>
      </c>
      <c r="C59" s="142"/>
      <c r="D59" s="140" t="s">
        <v>35</v>
      </c>
      <c r="E59" s="140">
        <v>316</v>
      </c>
      <c r="F59" s="140">
        <v>28.28</v>
      </c>
      <c r="G59" s="140">
        <v>6</v>
      </c>
      <c r="H59" s="140">
        <v>38</v>
      </c>
    </row>
    <row r="60" spans="1:8" ht="15.75">
      <c r="A60" s="140">
        <v>7</v>
      </c>
      <c r="B60" s="141" t="s">
        <v>42</v>
      </c>
      <c r="C60" s="142"/>
      <c r="D60" s="140" t="s">
        <v>243</v>
      </c>
      <c r="E60" s="140">
        <v>302</v>
      </c>
      <c r="F60" s="140">
        <v>29.03</v>
      </c>
      <c r="G60" s="140">
        <v>7</v>
      </c>
      <c r="H60" s="140">
        <v>36</v>
      </c>
    </row>
    <row r="61" spans="1:8" ht="15.75">
      <c r="A61" s="140">
        <v>8</v>
      </c>
      <c r="B61" s="141" t="s">
        <v>78</v>
      </c>
      <c r="C61" s="142"/>
      <c r="D61" s="140" t="s">
        <v>243</v>
      </c>
      <c r="E61" s="140">
        <v>303</v>
      </c>
      <c r="F61" s="140">
        <v>29.07</v>
      </c>
      <c r="G61" s="140">
        <v>8</v>
      </c>
      <c r="H61" s="140">
        <v>34</v>
      </c>
    </row>
    <row r="62" spans="1:8" ht="15.75">
      <c r="A62" s="140">
        <v>9</v>
      </c>
      <c r="B62" s="141" t="s">
        <v>39</v>
      </c>
      <c r="C62" s="142"/>
      <c r="D62" s="140" t="s">
        <v>31</v>
      </c>
      <c r="E62" s="140">
        <v>325</v>
      </c>
      <c r="F62" s="140">
        <v>29.32</v>
      </c>
      <c r="G62" s="140">
        <v>9</v>
      </c>
      <c r="H62" s="140">
        <v>32</v>
      </c>
    </row>
    <row r="63" spans="1:8" ht="15.75">
      <c r="A63" s="140">
        <v>10</v>
      </c>
      <c r="B63" s="141" t="s">
        <v>46</v>
      </c>
      <c r="C63" s="142"/>
      <c r="D63" s="140" t="s">
        <v>31</v>
      </c>
      <c r="E63" s="140">
        <v>332</v>
      </c>
      <c r="F63" s="140">
        <v>29.56</v>
      </c>
      <c r="G63" s="140">
        <v>10</v>
      </c>
      <c r="H63" s="140">
        <v>31</v>
      </c>
    </row>
    <row r="64" spans="1:8" ht="15.75">
      <c r="A64" s="140">
        <v>11</v>
      </c>
      <c r="B64" s="141" t="s">
        <v>80</v>
      </c>
      <c r="C64" s="142"/>
      <c r="D64" s="140" t="s">
        <v>31</v>
      </c>
      <c r="E64" s="140">
        <v>326</v>
      </c>
      <c r="F64" s="140">
        <v>30.15</v>
      </c>
      <c r="G64" s="140">
        <v>11</v>
      </c>
      <c r="H64" s="140">
        <v>30</v>
      </c>
    </row>
    <row r="65" spans="1:8" ht="15.75">
      <c r="A65" s="140">
        <v>12</v>
      </c>
      <c r="B65" s="141" t="s">
        <v>81</v>
      </c>
      <c r="C65" s="142"/>
      <c r="D65" s="140" t="s">
        <v>243</v>
      </c>
      <c r="E65" s="140">
        <v>304</v>
      </c>
      <c r="F65" s="140">
        <v>30.24</v>
      </c>
      <c r="G65" s="140">
        <v>12</v>
      </c>
      <c r="H65" s="140">
        <v>28</v>
      </c>
    </row>
    <row r="66" spans="1:8" ht="15.75">
      <c r="A66" s="140">
        <v>13</v>
      </c>
      <c r="B66" s="141" t="s">
        <v>294</v>
      </c>
      <c r="C66" s="142"/>
      <c r="D66" s="140" t="s">
        <v>31</v>
      </c>
      <c r="E66" s="140">
        <v>335</v>
      </c>
      <c r="F66" s="140">
        <v>30.41</v>
      </c>
      <c r="G66" s="140">
        <v>13</v>
      </c>
      <c r="H66" s="140">
        <v>26</v>
      </c>
    </row>
    <row r="67" spans="1:8" ht="15.75">
      <c r="A67" s="140">
        <v>14</v>
      </c>
      <c r="B67" s="141" t="s">
        <v>83</v>
      </c>
      <c r="C67" s="142"/>
      <c r="D67" s="140" t="s">
        <v>35</v>
      </c>
      <c r="E67" s="140">
        <v>279</v>
      </c>
      <c r="F67" s="140">
        <v>32.03</v>
      </c>
      <c r="G67" s="140">
        <v>14</v>
      </c>
      <c r="H67" s="140">
        <v>24</v>
      </c>
    </row>
    <row r="68" spans="1:8" ht="15.75">
      <c r="A68" s="140">
        <v>15</v>
      </c>
      <c r="B68" s="141" t="s">
        <v>56</v>
      </c>
      <c r="C68" s="142"/>
      <c r="D68" s="140" t="s">
        <v>33</v>
      </c>
      <c r="E68" s="140">
        <v>319</v>
      </c>
      <c r="F68" s="140">
        <v>32.16</v>
      </c>
      <c r="G68" s="140">
        <v>15</v>
      </c>
      <c r="H68" s="140">
        <v>22</v>
      </c>
    </row>
    <row r="69" spans="1:8" ht="15.75">
      <c r="A69" s="140">
        <v>16</v>
      </c>
      <c r="B69" s="141" t="s">
        <v>642</v>
      </c>
      <c r="C69" s="142"/>
      <c r="D69" s="140" t="s">
        <v>173</v>
      </c>
      <c r="E69" s="140">
        <v>306</v>
      </c>
      <c r="F69" s="140">
        <v>35.31</v>
      </c>
      <c r="G69" s="140">
        <v>16</v>
      </c>
      <c r="H69" s="140">
        <v>20</v>
      </c>
    </row>
    <row r="70" spans="1:8" ht="15.75">
      <c r="A70" s="140">
        <v>17</v>
      </c>
      <c r="B70" s="141" t="s">
        <v>643</v>
      </c>
      <c r="C70" s="142"/>
      <c r="D70" s="140" t="s">
        <v>31</v>
      </c>
      <c r="E70" s="140">
        <v>331</v>
      </c>
      <c r="F70" s="140">
        <v>35.36</v>
      </c>
      <c r="G70" s="140">
        <v>17</v>
      </c>
      <c r="H70" s="140">
        <v>18</v>
      </c>
    </row>
    <row r="72" spans="1:8" s="3" customFormat="1" ht="15">
      <c r="A72" s="238" t="s">
        <v>22</v>
      </c>
      <c r="B72" s="239"/>
      <c r="C72" s="239"/>
      <c r="D72" s="87" t="s">
        <v>528</v>
      </c>
      <c r="E72" s="88" t="s">
        <v>539</v>
      </c>
      <c r="F72" s="4"/>
      <c r="G72" s="4"/>
      <c r="H72" s="18"/>
    </row>
    <row r="73" spans="1:8" ht="25.5">
      <c r="A73" s="102" t="s">
        <v>3</v>
      </c>
      <c r="B73" s="102" t="s">
        <v>0</v>
      </c>
      <c r="C73" s="102" t="s">
        <v>1</v>
      </c>
      <c r="D73" s="102" t="s">
        <v>2</v>
      </c>
      <c r="E73" s="102" t="s">
        <v>34</v>
      </c>
      <c r="F73" s="102" t="s">
        <v>479</v>
      </c>
      <c r="G73" s="102" t="s">
        <v>7</v>
      </c>
      <c r="H73" s="102" t="s">
        <v>37</v>
      </c>
    </row>
    <row r="74" spans="1:8" ht="15.75">
      <c r="A74" s="140">
        <v>1</v>
      </c>
      <c r="B74" s="141" t="s">
        <v>91</v>
      </c>
      <c r="C74" s="142"/>
      <c r="D74" s="140" t="s">
        <v>35</v>
      </c>
      <c r="E74" s="140">
        <v>324</v>
      </c>
      <c r="F74" s="140">
        <v>26.03</v>
      </c>
      <c r="G74" s="140">
        <v>1</v>
      </c>
      <c r="H74" s="140">
        <v>60</v>
      </c>
    </row>
    <row r="75" spans="1:8" ht="15.75">
      <c r="A75" s="140">
        <v>2</v>
      </c>
      <c r="B75" s="141" t="s">
        <v>77</v>
      </c>
      <c r="C75" s="142"/>
      <c r="D75" s="140" t="s">
        <v>173</v>
      </c>
      <c r="E75" s="140">
        <v>314</v>
      </c>
      <c r="F75" s="140">
        <v>26.26</v>
      </c>
      <c r="G75" s="140">
        <v>2</v>
      </c>
      <c r="H75" s="140">
        <v>54</v>
      </c>
    </row>
    <row r="76" spans="1:8" ht="15.75">
      <c r="A76" s="140">
        <v>3</v>
      </c>
      <c r="B76" s="141" t="s">
        <v>644</v>
      </c>
      <c r="C76" s="142"/>
      <c r="D76" s="140" t="s">
        <v>31</v>
      </c>
      <c r="E76" s="140">
        <v>321</v>
      </c>
      <c r="F76" s="140">
        <v>27.05</v>
      </c>
      <c r="G76" s="140">
        <v>3</v>
      </c>
      <c r="H76" s="140">
        <v>48</v>
      </c>
    </row>
    <row r="77" spans="1:8" ht="15.75">
      <c r="A77" s="140">
        <v>4</v>
      </c>
      <c r="B77" s="141" t="s">
        <v>277</v>
      </c>
      <c r="C77" s="142"/>
      <c r="D77" s="140" t="s">
        <v>243</v>
      </c>
      <c r="E77" s="140">
        <v>301</v>
      </c>
      <c r="F77" s="140">
        <v>27.27</v>
      </c>
      <c r="G77" s="140">
        <v>4</v>
      </c>
      <c r="H77" s="140">
        <v>43</v>
      </c>
    </row>
    <row r="78" spans="1:8" ht="15.75">
      <c r="A78" s="140">
        <v>5</v>
      </c>
      <c r="B78" s="141" t="s">
        <v>96</v>
      </c>
      <c r="C78" s="142"/>
      <c r="D78" s="140" t="s">
        <v>31</v>
      </c>
      <c r="E78" s="140">
        <v>328</v>
      </c>
      <c r="F78" s="140">
        <v>29.18</v>
      </c>
      <c r="G78" s="140">
        <v>5</v>
      </c>
      <c r="H78" s="140">
        <v>40</v>
      </c>
    </row>
    <row r="79" spans="1:8" ht="15.75">
      <c r="A79" s="140">
        <v>6</v>
      </c>
      <c r="B79" s="141" t="s">
        <v>489</v>
      </c>
      <c r="C79" s="142"/>
      <c r="D79" s="140" t="s">
        <v>31</v>
      </c>
      <c r="E79" s="140">
        <v>311</v>
      </c>
      <c r="F79" s="140">
        <v>29.41</v>
      </c>
      <c r="G79" s="140">
        <v>6</v>
      </c>
      <c r="H79" s="140">
        <v>38</v>
      </c>
    </row>
    <row r="80" spans="1:8" ht="15.75">
      <c r="A80" s="140">
        <v>7</v>
      </c>
      <c r="B80" s="141" t="s">
        <v>491</v>
      </c>
      <c r="C80" s="142"/>
      <c r="D80" s="140" t="s">
        <v>173</v>
      </c>
      <c r="E80" s="140">
        <v>308</v>
      </c>
      <c r="F80" s="140">
        <v>30.58</v>
      </c>
      <c r="G80" s="140">
        <v>7</v>
      </c>
      <c r="H80" s="140">
        <v>36</v>
      </c>
    </row>
    <row r="81" spans="1:8" ht="15.75">
      <c r="A81" s="140">
        <v>8</v>
      </c>
      <c r="B81" s="141" t="s">
        <v>98</v>
      </c>
      <c r="C81" s="142"/>
      <c r="D81" s="140" t="s">
        <v>31</v>
      </c>
      <c r="E81" s="140">
        <v>315</v>
      </c>
      <c r="F81" s="140">
        <v>31.38</v>
      </c>
      <c r="G81" s="140">
        <v>8</v>
      </c>
      <c r="H81" s="140">
        <v>34</v>
      </c>
    </row>
    <row r="82" spans="1:8" ht="15.75">
      <c r="A82" s="140">
        <v>9</v>
      </c>
      <c r="B82" s="141" t="s">
        <v>284</v>
      </c>
      <c r="C82" s="142"/>
      <c r="D82" s="140" t="s">
        <v>31</v>
      </c>
      <c r="E82" s="140">
        <v>312</v>
      </c>
      <c r="F82" s="140">
        <v>31.56</v>
      </c>
      <c r="G82" s="140">
        <v>9</v>
      </c>
      <c r="H82" s="140">
        <v>32</v>
      </c>
    </row>
    <row r="83" spans="1:8" ht="15.75">
      <c r="A83" s="140">
        <v>10</v>
      </c>
      <c r="B83" s="141" t="s">
        <v>645</v>
      </c>
      <c r="C83" s="142"/>
      <c r="D83" s="140" t="s">
        <v>31</v>
      </c>
      <c r="E83" s="140">
        <v>310</v>
      </c>
      <c r="F83" s="140">
        <v>33.19</v>
      </c>
      <c r="G83" s="140">
        <v>10</v>
      </c>
      <c r="H83" s="140">
        <v>31</v>
      </c>
    </row>
    <row r="84" spans="1:8" ht="15.75">
      <c r="A84" s="140">
        <v>11</v>
      </c>
      <c r="B84" s="141" t="s">
        <v>95</v>
      </c>
      <c r="C84" s="142"/>
      <c r="D84" s="140" t="s">
        <v>31</v>
      </c>
      <c r="E84" s="140">
        <v>735</v>
      </c>
      <c r="F84" s="140">
        <v>35.24</v>
      </c>
      <c r="G84" s="140">
        <v>11</v>
      </c>
      <c r="H84" s="140">
        <v>30</v>
      </c>
    </row>
    <row r="86" spans="1:5" ht="15">
      <c r="A86" s="238" t="s">
        <v>23</v>
      </c>
      <c r="B86" s="239"/>
      <c r="C86" s="239"/>
      <c r="D86" s="87" t="s">
        <v>528</v>
      </c>
      <c r="E86" s="88" t="s">
        <v>539</v>
      </c>
    </row>
    <row r="87" spans="1:8" ht="25.5">
      <c r="A87" s="102" t="s">
        <v>3</v>
      </c>
      <c r="B87" s="102" t="s">
        <v>0</v>
      </c>
      <c r="C87" s="102" t="s">
        <v>1</v>
      </c>
      <c r="D87" s="102" t="s">
        <v>2</v>
      </c>
      <c r="E87" s="102" t="s">
        <v>34</v>
      </c>
      <c r="F87" s="102" t="s">
        <v>479</v>
      </c>
      <c r="G87" s="102" t="s">
        <v>7</v>
      </c>
      <c r="H87" s="102" t="s">
        <v>37</v>
      </c>
    </row>
    <row r="88" spans="1:8" ht="15.75">
      <c r="A88" s="140">
        <v>1</v>
      </c>
      <c r="B88" s="141" t="s">
        <v>646</v>
      </c>
      <c r="C88" s="142"/>
      <c r="D88" s="140" t="s">
        <v>35</v>
      </c>
      <c r="E88" s="140">
        <v>329</v>
      </c>
      <c r="F88" s="143">
        <v>26.1</v>
      </c>
      <c r="G88" s="140">
        <v>1</v>
      </c>
      <c r="H88" s="140">
        <v>60</v>
      </c>
    </row>
    <row r="89" spans="1:8" ht="15.75">
      <c r="A89" s="140">
        <v>2</v>
      </c>
      <c r="B89" s="141" t="s">
        <v>105</v>
      </c>
      <c r="C89" s="142"/>
      <c r="D89" s="140" t="s">
        <v>33</v>
      </c>
      <c r="E89" s="140">
        <v>320</v>
      </c>
      <c r="F89" s="140">
        <v>28.36</v>
      </c>
      <c r="G89" s="140">
        <v>2</v>
      </c>
      <c r="H89" s="140">
        <v>54</v>
      </c>
    </row>
    <row r="90" spans="1:8" ht="15.75">
      <c r="A90" s="140">
        <v>3</v>
      </c>
      <c r="B90" s="141" t="s">
        <v>494</v>
      </c>
      <c r="C90" s="142"/>
      <c r="D90" s="140" t="s">
        <v>31</v>
      </c>
      <c r="E90" s="140">
        <v>323</v>
      </c>
      <c r="F90" s="140">
        <v>28.47</v>
      </c>
      <c r="G90" s="140">
        <v>3</v>
      </c>
      <c r="H90" s="140">
        <v>48</v>
      </c>
    </row>
    <row r="91" spans="1:8" ht="15.75">
      <c r="A91" s="140">
        <v>4</v>
      </c>
      <c r="B91" s="141" t="s">
        <v>269</v>
      </c>
      <c r="C91" s="142"/>
      <c r="D91" s="140" t="s">
        <v>31</v>
      </c>
      <c r="E91" s="140">
        <v>330</v>
      </c>
      <c r="F91" s="140">
        <v>29.06</v>
      </c>
      <c r="G91" s="140">
        <v>4</v>
      </c>
      <c r="H91" s="140">
        <v>43</v>
      </c>
    </row>
    <row r="92" spans="1:8" ht="15.75">
      <c r="A92" s="140">
        <v>5</v>
      </c>
      <c r="B92" s="141" t="s">
        <v>107</v>
      </c>
      <c r="C92" s="142"/>
      <c r="D92" s="140" t="s">
        <v>31</v>
      </c>
      <c r="E92" s="140">
        <v>322</v>
      </c>
      <c r="F92" s="140">
        <v>29.51</v>
      </c>
      <c r="G92" s="140">
        <v>5</v>
      </c>
      <c r="H92" s="140">
        <v>40</v>
      </c>
    </row>
    <row r="93" spans="1:8" ht="15.75">
      <c r="A93" s="140">
        <v>6</v>
      </c>
      <c r="B93" s="141" t="s">
        <v>647</v>
      </c>
      <c r="C93" s="142"/>
      <c r="D93" s="140" t="s">
        <v>31</v>
      </c>
      <c r="E93" s="140">
        <v>333</v>
      </c>
      <c r="F93" s="140">
        <v>30.17</v>
      </c>
      <c r="G93" s="140">
        <v>6</v>
      </c>
      <c r="H93" s="140">
        <v>38</v>
      </c>
    </row>
    <row r="94" spans="1:8" ht="15.75">
      <c r="A94" s="140">
        <v>7</v>
      </c>
      <c r="B94" s="141" t="s">
        <v>648</v>
      </c>
      <c r="C94" s="142"/>
      <c r="D94" s="140" t="s">
        <v>649</v>
      </c>
      <c r="E94" s="140">
        <v>334</v>
      </c>
      <c r="F94" s="140">
        <v>32.24</v>
      </c>
      <c r="G94" s="140">
        <v>7</v>
      </c>
      <c r="H94" s="140">
        <v>36</v>
      </c>
    </row>
    <row r="96" spans="1:8" s="3" customFormat="1" ht="15">
      <c r="A96" s="238" t="s">
        <v>24</v>
      </c>
      <c r="B96" s="239"/>
      <c r="C96" s="239"/>
      <c r="D96" s="87" t="s">
        <v>528</v>
      </c>
      <c r="E96" s="88" t="s">
        <v>529</v>
      </c>
      <c r="H96" s="18"/>
    </row>
    <row r="97" spans="1:8" ht="25.5">
      <c r="A97" s="57" t="s">
        <v>3</v>
      </c>
      <c r="B97" s="57" t="s">
        <v>0</v>
      </c>
      <c r="C97" s="57" t="s">
        <v>1</v>
      </c>
      <c r="D97" s="57" t="s">
        <v>2</v>
      </c>
      <c r="E97" s="57" t="s">
        <v>34</v>
      </c>
      <c r="F97" s="57" t="s">
        <v>479</v>
      </c>
      <c r="G97" s="57" t="s">
        <v>7</v>
      </c>
      <c r="H97" s="57" t="s">
        <v>37</v>
      </c>
    </row>
    <row r="98" spans="1:8" ht="15.75">
      <c r="A98" s="140">
        <v>1</v>
      </c>
      <c r="B98" s="141" t="s">
        <v>113</v>
      </c>
      <c r="C98" s="142"/>
      <c r="D98" s="140" t="s">
        <v>31</v>
      </c>
      <c r="E98" s="140">
        <v>152</v>
      </c>
      <c r="F98" s="143">
        <v>13.06</v>
      </c>
      <c r="G98" s="144">
        <v>1</v>
      </c>
      <c r="H98" s="140">
        <v>60</v>
      </c>
    </row>
    <row r="99" spans="1:8" ht="15.75">
      <c r="A99" s="140">
        <v>2</v>
      </c>
      <c r="B99" s="141" t="s">
        <v>104</v>
      </c>
      <c r="C99" s="142"/>
      <c r="D99" s="140" t="s">
        <v>31</v>
      </c>
      <c r="E99" s="140">
        <v>640</v>
      </c>
      <c r="F99" s="143">
        <v>13.09</v>
      </c>
      <c r="G99" s="144">
        <v>2</v>
      </c>
      <c r="H99" s="140">
        <v>54</v>
      </c>
    </row>
    <row r="100" spans="1:8" ht="15.75">
      <c r="A100" s="140">
        <v>3</v>
      </c>
      <c r="B100" s="141" t="s">
        <v>102</v>
      </c>
      <c r="C100" s="142"/>
      <c r="D100" s="140" t="s">
        <v>31</v>
      </c>
      <c r="E100" s="140">
        <v>338</v>
      </c>
      <c r="F100" s="143">
        <v>13.23</v>
      </c>
      <c r="G100" s="144">
        <v>3</v>
      </c>
      <c r="H100" s="140">
        <v>48</v>
      </c>
    </row>
    <row r="101" spans="1:8" ht="15.75">
      <c r="A101" s="140">
        <v>4</v>
      </c>
      <c r="B101" s="141" t="s">
        <v>102</v>
      </c>
      <c r="C101" s="142"/>
      <c r="D101" s="140" t="s">
        <v>33</v>
      </c>
      <c r="E101" s="140">
        <v>384</v>
      </c>
      <c r="F101" s="143">
        <v>14</v>
      </c>
      <c r="G101" s="144">
        <v>4</v>
      </c>
      <c r="H101" s="140">
        <v>43</v>
      </c>
    </row>
    <row r="102" spans="1:8" ht="15.75">
      <c r="A102" s="140">
        <v>5</v>
      </c>
      <c r="B102" s="141" t="s">
        <v>258</v>
      </c>
      <c r="C102" s="142"/>
      <c r="D102" s="140" t="s">
        <v>31</v>
      </c>
      <c r="E102" s="140">
        <v>438</v>
      </c>
      <c r="F102" s="143">
        <v>14.02</v>
      </c>
      <c r="G102" s="144">
        <v>5</v>
      </c>
      <c r="H102" s="140">
        <v>40</v>
      </c>
    </row>
    <row r="103" spans="1:8" ht="15.75">
      <c r="A103" s="140">
        <v>6</v>
      </c>
      <c r="B103" s="141" t="s">
        <v>546</v>
      </c>
      <c r="C103" s="142"/>
      <c r="D103" s="140" t="s">
        <v>35</v>
      </c>
      <c r="E103" s="140">
        <v>286</v>
      </c>
      <c r="F103" s="143">
        <v>14.08</v>
      </c>
      <c r="G103" s="144">
        <v>6</v>
      </c>
      <c r="H103" s="140">
        <v>38</v>
      </c>
    </row>
    <row r="104" spans="1:8" ht="15.75">
      <c r="A104" s="140">
        <v>7</v>
      </c>
      <c r="B104" s="141" t="s">
        <v>650</v>
      </c>
      <c r="C104" s="142"/>
      <c r="D104" s="140" t="s">
        <v>32</v>
      </c>
      <c r="E104" s="140">
        <v>399</v>
      </c>
      <c r="F104" s="143">
        <v>14.16</v>
      </c>
      <c r="G104" s="144">
        <v>7</v>
      </c>
      <c r="H104" s="140">
        <v>36</v>
      </c>
    </row>
    <row r="105" spans="1:8" ht="15.75">
      <c r="A105" s="140">
        <v>8</v>
      </c>
      <c r="B105" s="141" t="s">
        <v>112</v>
      </c>
      <c r="C105" s="142"/>
      <c r="D105" s="140" t="s">
        <v>31</v>
      </c>
      <c r="E105" s="140">
        <v>361</v>
      </c>
      <c r="F105" s="143">
        <v>14.28</v>
      </c>
      <c r="G105" s="144">
        <v>8</v>
      </c>
      <c r="H105" s="140">
        <v>34</v>
      </c>
    </row>
    <row r="106" spans="1:8" ht="15.75">
      <c r="A106" s="140">
        <v>9</v>
      </c>
      <c r="B106" s="141" t="s">
        <v>108</v>
      </c>
      <c r="C106" s="142"/>
      <c r="D106" s="140" t="s">
        <v>31</v>
      </c>
      <c r="E106" s="140">
        <v>340</v>
      </c>
      <c r="F106" s="143">
        <v>14.29</v>
      </c>
      <c r="G106" s="144">
        <v>9</v>
      </c>
      <c r="H106" s="140">
        <v>32</v>
      </c>
    </row>
    <row r="107" spans="1:8" ht="15.75">
      <c r="A107" s="140">
        <v>10</v>
      </c>
      <c r="B107" s="141" t="s">
        <v>114</v>
      </c>
      <c r="C107" s="142"/>
      <c r="D107" s="140" t="s">
        <v>32</v>
      </c>
      <c r="E107" s="140">
        <v>400</v>
      </c>
      <c r="F107" s="143">
        <v>14.42</v>
      </c>
      <c r="G107" s="144">
        <v>10</v>
      </c>
      <c r="H107" s="140">
        <v>31</v>
      </c>
    </row>
    <row r="108" spans="1:8" ht="15.75">
      <c r="A108" s="140">
        <v>11</v>
      </c>
      <c r="B108" s="141" t="s">
        <v>651</v>
      </c>
      <c r="C108" s="142"/>
      <c r="D108" s="140" t="s">
        <v>31</v>
      </c>
      <c r="E108" s="140">
        <v>389</v>
      </c>
      <c r="F108" s="143">
        <v>14.54</v>
      </c>
      <c r="G108" s="144">
        <v>11</v>
      </c>
      <c r="H108" s="140">
        <v>30</v>
      </c>
    </row>
    <row r="109" spans="1:8" ht="15.75">
      <c r="A109" s="140">
        <v>12</v>
      </c>
      <c r="B109" s="141" t="s">
        <v>263</v>
      </c>
      <c r="C109" s="142"/>
      <c r="D109" s="140" t="s">
        <v>31</v>
      </c>
      <c r="E109" s="140">
        <v>368</v>
      </c>
      <c r="F109" s="143">
        <v>15.04</v>
      </c>
      <c r="G109" s="144">
        <v>12</v>
      </c>
      <c r="H109" s="140">
        <v>28</v>
      </c>
    </row>
    <row r="110" spans="1:8" ht="15.75">
      <c r="A110" s="140">
        <v>13</v>
      </c>
      <c r="B110" s="141" t="s">
        <v>115</v>
      </c>
      <c r="C110" s="142"/>
      <c r="D110" s="140" t="s">
        <v>31</v>
      </c>
      <c r="E110" s="140">
        <v>369</v>
      </c>
      <c r="F110" s="143">
        <v>15.46</v>
      </c>
      <c r="G110" s="144">
        <v>13</v>
      </c>
      <c r="H110" s="140">
        <v>26</v>
      </c>
    </row>
    <row r="112" spans="1:5" ht="15">
      <c r="A112" s="238" t="s">
        <v>25</v>
      </c>
      <c r="B112" s="239"/>
      <c r="C112" s="239"/>
      <c r="D112" s="87" t="s">
        <v>528</v>
      </c>
      <c r="E112" s="88" t="s">
        <v>529</v>
      </c>
    </row>
    <row r="113" spans="1:8" ht="25.5">
      <c r="A113" s="102" t="s">
        <v>3</v>
      </c>
      <c r="B113" s="102" t="s">
        <v>0</v>
      </c>
      <c r="C113" s="102" t="s">
        <v>1</v>
      </c>
      <c r="D113" s="102" t="s">
        <v>2</v>
      </c>
      <c r="E113" s="102" t="s">
        <v>34</v>
      </c>
      <c r="F113" s="102" t="s">
        <v>479</v>
      </c>
      <c r="G113" s="102" t="s">
        <v>7</v>
      </c>
      <c r="H113" s="102" t="s">
        <v>37</v>
      </c>
    </row>
    <row r="114" spans="1:8" ht="15.75">
      <c r="A114" s="140">
        <v>1</v>
      </c>
      <c r="B114" s="141" t="s">
        <v>652</v>
      </c>
      <c r="C114" s="142"/>
      <c r="D114" s="140" t="s">
        <v>35</v>
      </c>
      <c r="E114" s="140">
        <v>388</v>
      </c>
      <c r="F114" s="140">
        <v>13.05</v>
      </c>
      <c r="G114" s="140">
        <v>1</v>
      </c>
      <c r="H114" s="140">
        <v>60</v>
      </c>
    </row>
    <row r="115" spans="1:8" ht="15.75">
      <c r="A115" s="140">
        <v>2</v>
      </c>
      <c r="B115" s="141" t="s">
        <v>118</v>
      </c>
      <c r="C115" s="142"/>
      <c r="D115" s="140" t="s">
        <v>31</v>
      </c>
      <c r="E115" s="140">
        <v>391</v>
      </c>
      <c r="F115" s="140">
        <v>16.03</v>
      </c>
      <c r="G115" s="140">
        <v>2</v>
      </c>
      <c r="H115" s="140">
        <v>54</v>
      </c>
    </row>
    <row r="116" spans="1:8" ht="15.75">
      <c r="A116" s="140">
        <v>3</v>
      </c>
      <c r="B116" s="141" t="s">
        <v>120</v>
      </c>
      <c r="C116" s="142"/>
      <c r="D116" s="140" t="s">
        <v>35</v>
      </c>
      <c r="E116" s="140">
        <v>387</v>
      </c>
      <c r="F116" s="140">
        <v>16.22</v>
      </c>
      <c r="G116" s="140">
        <v>3</v>
      </c>
      <c r="H116" s="140">
        <v>48</v>
      </c>
    </row>
    <row r="117" spans="1:8" ht="15.75">
      <c r="A117" s="140">
        <v>4</v>
      </c>
      <c r="B117" s="141" t="s">
        <v>119</v>
      </c>
      <c r="C117" s="142"/>
      <c r="D117" s="140" t="s">
        <v>31</v>
      </c>
      <c r="E117" s="140">
        <v>364</v>
      </c>
      <c r="F117" s="140">
        <v>16.45</v>
      </c>
      <c r="G117" s="140">
        <v>4</v>
      </c>
      <c r="H117" s="140">
        <v>43</v>
      </c>
    </row>
    <row r="118" spans="1:8" ht="15.75">
      <c r="A118" s="140">
        <v>5</v>
      </c>
      <c r="B118" s="141" t="s">
        <v>500</v>
      </c>
      <c r="C118" s="142"/>
      <c r="D118" s="140" t="s">
        <v>31</v>
      </c>
      <c r="E118" s="140">
        <v>382</v>
      </c>
      <c r="F118" s="140">
        <v>18.45</v>
      </c>
      <c r="G118" s="140">
        <v>5</v>
      </c>
      <c r="H118" s="140">
        <v>40</v>
      </c>
    </row>
    <row r="119" spans="1:8" ht="15.75">
      <c r="A119" s="140">
        <v>6</v>
      </c>
      <c r="B119" s="141" t="s">
        <v>653</v>
      </c>
      <c r="C119" s="142"/>
      <c r="D119" s="140" t="s">
        <v>31</v>
      </c>
      <c r="E119" s="140">
        <v>288</v>
      </c>
      <c r="F119" s="140">
        <v>24.38</v>
      </c>
      <c r="G119" s="140">
        <v>6</v>
      </c>
      <c r="H119" s="140">
        <v>38</v>
      </c>
    </row>
    <row r="120" spans="1:8" ht="15.75">
      <c r="A120" s="140">
        <v>7</v>
      </c>
      <c r="B120" s="141" t="s">
        <v>654</v>
      </c>
      <c r="C120" s="142"/>
      <c r="D120" s="140" t="s">
        <v>31</v>
      </c>
      <c r="E120" s="140">
        <v>385</v>
      </c>
      <c r="F120" s="140">
        <v>27.37</v>
      </c>
      <c r="G120" s="140">
        <v>7</v>
      </c>
      <c r="H120" s="140">
        <v>36</v>
      </c>
    </row>
    <row r="122" spans="1:3" ht="14.25">
      <c r="A122" s="219" t="s">
        <v>178</v>
      </c>
      <c r="B122" s="219"/>
      <c r="C122" s="219"/>
    </row>
    <row r="123" spans="1:8" ht="25.5">
      <c r="A123" s="102" t="s">
        <v>3</v>
      </c>
      <c r="B123" s="102" t="s">
        <v>0</v>
      </c>
      <c r="C123" s="102" t="s">
        <v>1</v>
      </c>
      <c r="D123" s="102" t="s">
        <v>2</v>
      </c>
      <c r="E123" s="102" t="s">
        <v>34</v>
      </c>
      <c r="F123" s="102" t="s">
        <v>479</v>
      </c>
      <c r="G123" s="102" t="s">
        <v>7</v>
      </c>
      <c r="H123" s="102" t="s">
        <v>37</v>
      </c>
    </row>
    <row r="124" spans="1:8" ht="15.75">
      <c r="A124" s="140">
        <v>1</v>
      </c>
      <c r="B124" s="141" t="s">
        <v>232</v>
      </c>
      <c r="C124" s="142"/>
      <c r="D124" s="140" t="s">
        <v>32</v>
      </c>
      <c r="E124" s="140">
        <v>398</v>
      </c>
      <c r="F124" s="140">
        <v>15.01</v>
      </c>
      <c r="G124" s="140">
        <v>1</v>
      </c>
      <c r="H124" s="140">
        <v>60</v>
      </c>
    </row>
    <row r="125" spans="1:8" ht="15.75">
      <c r="A125" s="140">
        <v>2</v>
      </c>
      <c r="B125" s="141" t="s">
        <v>117</v>
      </c>
      <c r="C125" s="142"/>
      <c r="D125" s="140" t="s">
        <v>31</v>
      </c>
      <c r="E125" s="140">
        <v>386</v>
      </c>
      <c r="F125" s="140">
        <v>15.02</v>
      </c>
      <c r="G125" s="140">
        <v>2</v>
      </c>
      <c r="H125" s="140">
        <v>54</v>
      </c>
    </row>
    <row r="126" spans="1:8" ht="15.75">
      <c r="A126" s="140">
        <v>3</v>
      </c>
      <c r="B126" s="141" t="s">
        <v>236</v>
      </c>
      <c r="C126" s="142"/>
      <c r="D126" s="140" t="s">
        <v>32</v>
      </c>
      <c r="E126" s="140">
        <v>397</v>
      </c>
      <c r="F126" s="140">
        <v>15.58</v>
      </c>
      <c r="G126" s="140">
        <v>3</v>
      </c>
      <c r="H126" s="140">
        <v>48</v>
      </c>
    </row>
    <row r="127" spans="1:8" ht="15.75">
      <c r="A127" s="140">
        <v>4</v>
      </c>
      <c r="B127" s="141" t="s">
        <v>655</v>
      </c>
      <c r="C127" s="142"/>
      <c r="D127" s="140" t="s">
        <v>31</v>
      </c>
      <c r="E127" s="140">
        <v>395</v>
      </c>
      <c r="F127" s="140">
        <v>16.13</v>
      </c>
      <c r="G127" s="140">
        <v>4</v>
      </c>
      <c r="H127" s="140">
        <v>43</v>
      </c>
    </row>
    <row r="128" spans="1:8" ht="15.75">
      <c r="A128" s="140">
        <v>5</v>
      </c>
      <c r="B128" s="141" t="s">
        <v>656</v>
      </c>
      <c r="C128" s="142"/>
      <c r="D128" s="140" t="s">
        <v>31</v>
      </c>
      <c r="E128" s="140">
        <v>396</v>
      </c>
      <c r="F128" s="140">
        <v>19.08</v>
      </c>
      <c r="G128" s="140">
        <v>5</v>
      </c>
      <c r="H128" s="140">
        <v>40</v>
      </c>
    </row>
    <row r="129" spans="1:8" ht="15.75">
      <c r="A129" s="140">
        <v>6</v>
      </c>
      <c r="B129" s="141" t="s">
        <v>127</v>
      </c>
      <c r="C129" s="142"/>
      <c r="D129" s="140" t="s">
        <v>31</v>
      </c>
      <c r="E129" s="140">
        <v>285</v>
      </c>
      <c r="F129" s="143">
        <v>19.3</v>
      </c>
      <c r="G129" s="140">
        <v>6</v>
      </c>
      <c r="H129" s="140">
        <v>38</v>
      </c>
    </row>
    <row r="130" spans="1:8" ht="15.75">
      <c r="A130" s="140">
        <v>7</v>
      </c>
      <c r="B130" s="141" t="s">
        <v>657</v>
      </c>
      <c r="C130" s="142"/>
      <c r="D130" s="140" t="s">
        <v>31</v>
      </c>
      <c r="E130" s="140">
        <v>365</v>
      </c>
      <c r="F130" s="140">
        <v>27.32</v>
      </c>
      <c r="G130" s="140">
        <v>7</v>
      </c>
      <c r="H130" s="140">
        <v>36</v>
      </c>
    </row>
    <row r="133" ht="14.25">
      <c r="B133" s="15" t="s">
        <v>5</v>
      </c>
    </row>
    <row r="135" spans="1:5" ht="35.25" customHeight="1">
      <c r="A135" s="238" t="s">
        <v>640</v>
      </c>
      <c r="B135" s="239"/>
      <c r="C135" s="239"/>
      <c r="D135" s="87" t="s">
        <v>528</v>
      </c>
      <c r="E135" s="88" t="s">
        <v>610</v>
      </c>
    </row>
    <row r="136" spans="1:8" ht="25.5">
      <c r="A136" s="102" t="s">
        <v>3</v>
      </c>
      <c r="B136" s="102" t="s">
        <v>0</v>
      </c>
      <c r="C136" s="102" t="s">
        <v>1</v>
      </c>
      <c r="D136" s="102" t="s">
        <v>2</v>
      </c>
      <c r="E136" s="102" t="s">
        <v>34</v>
      </c>
      <c r="F136" s="102" t="s">
        <v>479</v>
      </c>
      <c r="G136" s="102" t="s">
        <v>7</v>
      </c>
      <c r="H136" s="102" t="s">
        <v>37</v>
      </c>
    </row>
    <row r="137" spans="1:8" ht="15.75">
      <c r="A137" s="140">
        <v>1</v>
      </c>
      <c r="B137" s="141" t="s">
        <v>658</v>
      </c>
      <c r="C137" s="142"/>
      <c r="D137" s="140" t="s">
        <v>31</v>
      </c>
      <c r="E137" s="140">
        <v>428</v>
      </c>
      <c r="F137" s="143">
        <v>10.34</v>
      </c>
      <c r="G137" s="140">
        <v>1</v>
      </c>
      <c r="H137" s="140">
        <v>60</v>
      </c>
    </row>
    <row r="138" spans="1:8" ht="15.75">
      <c r="A138" s="140">
        <v>2</v>
      </c>
      <c r="B138" s="141" t="s">
        <v>182</v>
      </c>
      <c r="C138" s="142"/>
      <c r="D138" s="140" t="s">
        <v>243</v>
      </c>
      <c r="E138" s="140">
        <v>430</v>
      </c>
      <c r="F138" s="143">
        <v>11.06</v>
      </c>
      <c r="G138" s="140">
        <v>2</v>
      </c>
      <c r="H138" s="140">
        <v>54</v>
      </c>
    </row>
    <row r="139" spans="1:8" ht="15.75">
      <c r="A139" s="140">
        <v>3</v>
      </c>
      <c r="B139" s="141" t="s">
        <v>659</v>
      </c>
      <c r="C139" s="142"/>
      <c r="D139" s="140" t="s">
        <v>35</v>
      </c>
      <c r="E139" s="140">
        <v>354</v>
      </c>
      <c r="F139" s="143">
        <v>11.13</v>
      </c>
      <c r="G139" s="140">
        <v>3</v>
      </c>
      <c r="H139" s="140">
        <v>48</v>
      </c>
    </row>
    <row r="140" spans="1:8" ht="15.75">
      <c r="A140" s="140">
        <v>4</v>
      </c>
      <c r="B140" s="141" t="s">
        <v>660</v>
      </c>
      <c r="C140" s="142"/>
      <c r="D140" s="140" t="s">
        <v>35</v>
      </c>
      <c r="E140" s="140">
        <v>425</v>
      </c>
      <c r="F140" s="143">
        <v>11.34</v>
      </c>
      <c r="G140" s="140">
        <v>4</v>
      </c>
      <c r="H140" s="140">
        <v>43</v>
      </c>
    </row>
    <row r="141" spans="1:8" ht="15.75">
      <c r="A141" s="140">
        <v>5</v>
      </c>
      <c r="B141" s="141" t="s">
        <v>146</v>
      </c>
      <c r="C141" s="142"/>
      <c r="D141" s="140" t="s">
        <v>35</v>
      </c>
      <c r="E141" s="140">
        <v>422</v>
      </c>
      <c r="F141" s="143">
        <v>11.45</v>
      </c>
      <c r="G141" s="140">
        <v>5</v>
      </c>
      <c r="H141" s="140">
        <v>40</v>
      </c>
    </row>
    <row r="142" spans="1:8" ht="15.75">
      <c r="A142" s="140">
        <v>6</v>
      </c>
      <c r="B142" s="141" t="s">
        <v>661</v>
      </c>
      <c r="C142" s="142"/>
      <c r="D142" s="140" t="s">
        <v>35</v>
      </c>
      <c r="E142" s="140">
        <v>406</v>
      </c>
      <c r="F142" s="143">
        <v>11.52</v>
      </c>
      <c r="G142" s="140">
        <v>6</v>
      </c>
      <c r="H142" s="140">
        <v>38</v>
      </c>
    </row>
    <row r="143" spans="1:8" ht="15.75">
      <c r="A143" s="140">
        <v>7</v>
      </c>
      <c r="B143" s="141" t="s">
        <v>554</v>
      </c>
      <c r="C143" s="142"/>
      <c r="D143" s="140" t="s">
        <v>243</v>
      </c>
      <c r="E143" s="140">
        <v>432</v>
      </c>
      <c r="F143" s="143">
        <v>12.05</v>
      </c>
      <c r="G143" s="140">
        <v>7</v>
      </c>
      <c r="H143" s="140">
        <v>36</v>
      </c>
    </row>
    <row r="144" spans="1:8" ht="15.75">
      <c r="A144" s="140">
        <v>8</v>
      </c>
      <c r="B144" s="141" t="s">
        <v>508</v>
      </c>
      <c r="C144" s="142"/>
      <c r="D144" s="140" t="s">
        <v>173</v>
      </c>
      <c r="E144" s="140">
        <v>447</v>
      </c>
      <c r="F144" s="143">
        <v>12.06</v>
      </c>
      <c r="G144" s="140">
        <v>8</v>
      </c>
      <c r="H144" s="140">
        <v>34</v>
      </c>
    </row>
    <row r="145" spans="1:8" ht="15.75">
      <c r="A145" s="140">
        <v>9</v>
      </c>
      <c r="B145" s="141" t="s">
        <v>184</v>
      </c>
      <c r="C145" s="142"/>
      <c r="D145" s="140" t="s">
        <v>35</v>
      </c>
      <c r="E145" s="140">
        <v>404</v>
      </c>
      <c r="F145" s="143">
        <v>12.07</v>
      </c>
      <c r="G145" s="140">
        <v>9</v>
      </c>
      <c r="H145" s="140">
        <v>32</v>
      </c>
    </row>
    <row r="146" spans="1:8" ht="15.75">
      <c r="A146" s="140">
        <v>10</v>
      </c>
      <c r="B146" s="141" t="s">
        <v>662</v>
      </c>
      <c r="C146" s="142"/>
      <c r="D146" s="140" t="s">
        <v>243</v>
      </c>
      <c r="E146" s="140">
        <v>431</v>
      </c>
      <c r="F146" s="143">
        <v>12.11</v>
      </c>
      <c r="G146" s="140">
        <v>10</v>
      </c>
      <c r="H146" s="140">
        <v>31</v>
      </c>
    </row>
    <row r="147" spans="1:8" ht="15.75">
      <c r="A147" s="140">
        <v>11</v>
      </c>
      <c r="B147" s="141" t="s">
        <v>181</v>
      </c>
      <c r="C147" s="142"/>
      <c r="D147" s="140" t="s">
        <v>35</v>
      </c>
      <c r="E147" s="140">
        <v>407</v>
      </c>
      <c r="F147" s="143">
        <v>12.17</v>
      </c>
      <c r="G147" s="140">
        <v>11</v>
      </c>
      <c r="H147" s="140">
        <v>30</v>
      </c>
    </row>
    <row r="148" spans="1:8" ht="15.75">
      <c r="A148" s="140">
        <v>12</v>
      </c>
      <c r="B148" s="141" t="s">
        <v>183</v>
      </c>
      <c r="C148" s="142"/>
      <c r="D148" s="140" t="s">
        <v>35</v>
      </c>
      <c r="E148" s="140">
        <v>423</v>
      </c>
      <c r="F148" s="143">
        <v>12.45</v>
      </c>
      <c r="G148" s="140">
        <v>12</v>
      </c>
      <c r="H148" s="140">
        <v>28</v>
      </c>
    </row>
    <row r="149" spans="1:8" ht="15.75">
      <c r="A149" s="140">
        <v>13</v>
      </c>
      <c r="B149" s="141" t="s">
        <v>140</v>
      </c>
      <c r="C149" s="142"/>
      <c r="D149" s="140" t="s">
        <v>35</v>
      </c>
      <c r="E149" s="140">
        <v>347</v>
      </c>
      <c r="F149" s="143">
        <v>12.52</v>
      </c>
      <c r="G149" s="140">
        <v>13</v>
      </c>
      <c r="H149" s="140">
        <v>26</v>
      </c>
    </row>
    <row r="150" spans="1:8" ht="15.75">
      <c r="A150" s="140">
        <v>14</v>
      </c>
      <c r="B150" s="141" t="s">
        <v>145</v>
      </c>
      <c r="C150" s="142"/>
      <c r="D150" s="140" t="s">
        <v>243</v>
      </c>
      <c r="E150" s="140">
        <v>433</v>
      </c>
      <c r="F150" s="143">
        <v>12.54</v>
      </c>
      <c r="G150" s="140">
        <v>14</v>
      </c>
      <c r="H150" s="140">
        <v>24</v>
      </c>
    </row>
    <row r="151" spans="1:8" ht="15.75">
      <c r="A151" s="140">
        <v>15</v>
      </c>
      <c r="B151" s="141" t="s">
        <v>663</v>
      </c>
      <c r="C151" s="142"/>
      <c r="D151" s="140" t="s">
        <v>35</v>
      </c>
      <c r="E151" s="140">
        <v>403</v>
      </c>
      <c r="F151" s="143">
        <v>12.55</v>
      </c>
      <c r="G151" s="140">
        <v>15</v>
      </c>
      <c r="H151" s="140">
        <v>22</v>
      </c>
    </row>
    <row r="152" spans="1:8" ht="15.75">
      <c r="A152" s="140">
        <v>16</v>
      </c>
      <c r="B152" s="141" t="s">
        <v>664</v>
      </c>
      <c r="C152" s="142"/>
      <c r="D152" s="140" t="s">
        <v>35</v>
      </c>
      <c r="E152" s="140">
        <v>408</v>
      </c>
      <c r="F152" s="143">
        <v>13</v>
      </c>
      <c r="G152" s="140">
        <v>16</v>
      </c>
      <c r="H152" s="140">
        <v>20</v>
      </c>
    </row>
    <row r="153" spans="1:8" ht="15.75">
      <c r="A153" s="140">
        <v>17</v>
      </c>
      <c r="B153" s="141" t="s">
        <v>190</v>
      </c>
      <c r="C153" s="142"/>
      <c r="D153" s="140" t="s">
        <v>31</v>
      </c>
      <c r="E153" s="140">
        <v>427</v>
      </c>
      <c r="F153" s="143">
        <v>13.15</v>
      </c>
      <c r="G153" s="140">
        <v>17</v>
      </c>
      <c r="H153" s="140">
        <v>18</v>
      </c>
    </row>
    <row r="154" spans="1:8" ht="15.75">
      <c r="A154" s="140">
        <v>18</v>
      </c>
      <c r="B154" s="141" t="s">
        <v>665</v>
      </c>
      <c r="C154" s="142"/>
      <c r="D154" s="140" t="s">
        <v>31</v>
      </c>
      <c r="E154" s="140">
        <v>413</v>
      </c>
      <c r="F154" s="143">
        <v>13.23</v>
      </c>
      <c r="G154" s="140">
        <v>18</v>
      </c>
      <c r="H154" s="140">
        <v>16</v>
      </c>
    </row>
    <row r="155" spans="1:8" ht="15.75">
      <c r="A155" s="140">
        <v>19</v>
      </c>
      <c r="B155" s="141" t="s">
        <v>666</v>
      </c>
      <c r="C155" s="142"/>
      <c r="D155" s="140" t="s">
        <v>173</v>
      </c>
      <c r="E155" s="140">
        <v>446</v>
      </c>
      <c r="F155" s="143">
        <v>13.29</v>
      </c>
      <c r="G155" s="140">
        <v>19</v>
      </c>
      <c r="H155" s="140">
        <v>14</v>
      </c>
    </row>
    <row r="156" spans="1:8" ht="15.75">
      <c r="A156" s="140">
        <v>20</v>
      </c>
      <c r="B156" s="141" t="s">
        <v>185</v>
      </c>
      <c r="C156" s="142"/>
      <c r="D156" s="140" t="s">
        <v>35</v>
      </c>
      <c r="E156" s="140">
        <v>402</v>
      </c>
      <c r="F156" s="143">
        <v>13.37</v>
      </c>
      <c r="G156" s="140">
        <v>20</v>
      </c>
      <c r="H156" s="140">
        <v>12</v>
      </c>
    </row>
    <row r="157" spans="1:8" ht="15.75">
      <c r="A157" s="140">
        <v>21</v>
      </c>
      <c r="B157" s="141" t="s">
        <v>667</v>
      </c>
      <c r="C157" s="142"/>
      <c r="D157" s="140" t="s">
        <v>243</v>
      </c>
      <c r="E157" s="140">
        <v>429</v>
      </c>
      <c r="F157" s="143">
        <v>13.39</v>
      </c>
      <c r="G157" s="140">
        <v>21</v>
      </c>
      <c r="H157" s="140">
        <v>10</v>
      </c>
    </row>
    <row r="158" spans="1:8" ht="15.75">
      <c r="A158" s="140">
        <v>22</v>
      </c>
      <c r="B158" s="141" t="s">
        <v>189</v>
      </c>
      <c r="C158" s="142"/>
      <c r="D158" s="140" t="s">
        <v>35</v>
      </c>
      <c r="E158" s="140">
        <v>405</v>
      </c>
      <c r="F158" s="143">
        <v>14.02</v>
      </c>
      <c r="G158" s="140">
        <v>22</v>
      </c>
      <c r="H158" s="140">
        <v>9</v>
      </c>
    </row>
    <row r="160" spans="1:5" ht="15">
      <c r="A160" s="219" t="s">
        <v>21</v>
      </c>
      <c r="B160" s="219"/>
      <c r="C160" s="219"/>
      <c r="D160" s="87" t="s">
        <v>528</v>
      </c>
      <c r="E160" s="88" t="s">
        <v>529</v>
      </c>
    </row>
    <row r="162" spans="1:8" ht="15.75">
      <c r="A162" s="140">
        <v>1</v>
      </c>
      <c r="B162" s="141" t="s">
        <v>136</v>
      </c>
      <c r="C162" s="142"/>
      <c r="D162" s="140" t="s">
        <v>31</v>
      </c>
      <c r="E162" s="140">
        <v>393</v>
      </c>
      <c r="F162" s="140">
        <v>15.06</v>
      </c>
      <c r="G162" s="140">
        <v>1</v>
      </c>
      <c r="H162" s="140">
        <v>60</v>
      </c>
    </row>
    <row r="163" spans="1:8" ht="15.75">
      <c r="A163" s="140">
        <v>2</v>
      </c>
      <c r="B163" s="141" t="s">
        <v>152</v>
      </c>
      <c r="C163" s="142"/>
      <c r="D163" s="140" t="s">
        <v>243</v>
      </c>
      <c r="E163" s="140">
        <v>390</v>
      </c>
      <c r="F163" s="143">
        <v>16</v>
      </c>
      <c r="G163" s="140">
        <v>2</v>
      </c>
      <c r="H163" s="140">
        <v>54</v>
      </c>
    </row>
    <row r="164" spans="1:8" ht="15.75">
      <c r="A164" s="140">
        <v>3</v>
      </c>
      <c r="B164" s="141" t="s">
        <v>137</v>
      </c>
      <c r="C164" s="142"/>
      <c r="D164" s="140" t="s">
        <v>32</v>
      </c>
      <c r="E164" s="140">
        <v>339</v>
      </c>
      <c r="F164" s="140">
        <v>16.06</v>
      </c>
      <c r="G164" s="140">
        <v>3</v>
      </c>
      <c r="H164" s="140">
        <v>48</v>
      </c>
    </row>
    <row r="165" spans="1:8" ht="15.75">
      <c r="A165" s="140">
        <v>4</v>
      </c>
      <c r="B165" s="141" t="s">
        <v>151</v>
      </c>
      <c r="C165" s="142"/>
      <c r="D165" s="140" t="s">
        <v>35</v>
      </c>
      <c r="E165" s="140">
        <v>350</v>
      </c>
      <c r="F165" s="140">
        <v>16.13</v>
      </c>
      <c r="G165" s="140">
        <v>4</v>
      </c>
      <c r="H165" s="140">
        <v>43</v>
      </c>
    </row>
    <row r="166" spans="1:8" ht="15.75">
      <c r="A166" s="140">
        <v>5</v>
      </c>
      <c r="B166" s="141" t="s">
        <v>668</v>
      </c>
      <c r="C166" s="142"/>
      <c r="D166" s="140" t="s">
        <v>35</v>
      </c>
      <c r="E166" s="140">
        <v>346</v>
      </c>
      <c r="F166" s="140">
        <v>16.31</v>
      </c>
      <c r="G166" s="140">
        <v>5</v>
      </c>
      <c r="H166" s="140">
        <v>40</v>
      </c>
    </row>
    <row r="167" spans="1:8" ht="15.75">
      <c r="A167" s="140">
        <v>6</v>
      </c>
      <c r="B167" s="141" t="s">
        <v>135</v>
      </c>
      <c r="C167" s="142"/>
      <c r="D167" s="140" t="s">
        <v>31</v>
      </c>
      <c r="E167" s="140">
        <v>392</v>
      </c>
      <c r="F167" s="140">
        <v>16.37</v>
      </c>
      <c r="G167" s="140">
        <v>6</v>
      </c>
      <c r="H167" s="140">
        <v>38</v>
      </c>
    </row>
    <row r="168" spans="1:8" ht="15.75">
      <c r="A168" s="140">
        <v>7</v>
      </c>
      <c r="B168" s="141" t="s">
        <v>669</v>
      </c>
      <c r="C168" s="142"/>
      <c r="D168" s="140" t="s">
        <v>31</v>
      </c>
      <c r="E168" s="140">
        <v>367</v>
      </c>
      <c r="F168" s="140">
        <v>16.55</v>
      </c>
      <c r="G168" s="140">
        <v>7</v>
      </c>
      <c r="H168" s="140">
        <v>36</v>
      </c>
    </row>
    <row r="169" spans="1:8" ht="15.75">
      <c r="A169" s="140">
        <v>8</v>
      </c>
      <c r="B169" s="141" t="s">
        <v>150</v>
      </c>
      <c r="C169" s="142"/>
      <c r="D169" s="140" t="s">
        <v>31</v>
      </c>
      <c r="E169" s="140">
        <v>383</v>
      </c>
      <c r="F169" s="140">
        <v>17.15</v>
      </c>
      <c r="G169" s="140">
        <v>8</v>
      </c>
      <c r="H169" s="140">
        <v>34</v>
      </c>
    </row>
    <row r="171" spans="1:3" ht="15">
      <c r="A171" s="238" t="s">
        <v>22</v>
      </c>
      <c r="B171" s="239"/>
      <c r="C171" s="239"/>
    </row>
    <row r="172" spans="1:8" ht="25.5">
      <c r="A172" s="57" t="s">
        <v>3</v>
      </c>
      <c r="B172" s="57" t="s">
        <v>0</v>
      </c>
      <c r="C172" s="57" t="s">
        <v>1</v>
      </c>
      <c r="D172" s="57" t="s">
        <v>2</v>
      </c>
      <c r="E172" s="57" t="s">
        <v>34</v>
      </c>
      <c r="F172" s="57" t="s">
        <v>479</v>
      </c>
      <c r="G172" s="57" t="s">
        <v>7</v>
      </c>
      <c r="H172" s="57" t="s">
        <v>37</v>
      </c>
    </row>
    <row r="173" spans="1:8" ht="15.75">
      <c r="A173" s="140">
        <v>1</v>
      </c>
      <c r="B173" s="141" t="s">
        <v>164</v>
      </c>
      <c r="C173" s="142"/>
      <c r="D173" s="140" t="s">
        <v>35</v>
      </c>
      <c r="E173" s="140">
        <v>287</v>
      </c>
      <c r="F173" s="140">
        <v>14.12</v>
      </c>
      <c r="G173" s="140">
        <v>1</v>
      </c>
      <c r="H173" s="140">
        <v>60</v>
      </c>
    </row>
    <row r="174" spans="1:8" ht="15.75">
      <c r="A174" s="140">
        <v>2</v>
      </c>
      <c r="B174" s="141" t="s">
        <v>165</v>
      </c>
      <c r="C174" s="142"/>
      <c r="D174" s="140" t="s">
        <v>35</v>
      </c>
      <c r="E174" s="140">
        <v>363</v>
      </c>
      <c r="F174" s="140">
        <v>15.03</v>
      </c>
      <c r="G174" s="140">
        <v>2</v>
      </c>
      <c r="H174" s="140">
        <v>54</v>
      </c>
    </row>
    <row r="175" spans="1:8" ht="15.75">
      <c r="A175" s="140">
        <v>3</v>
      </c>
      <c r="B175" s="141" t="s">
        <v>355</v>
      </c>
      <c r="C175" s="142"/>
      <c r="D175" s="140" t="s">
        <v>35</v>
      </c>
      <c r="E175" s="140">
        <v>362</v>
      </c>
      <c r="F175" s="140">
        <v>15.41</v>
      </c>
      <c r="G175" s="140">
        <v>3</v>
      </c>
      <c r="H175" s="140">
        <v>48</v>
      </c>
    </row>
    <row r="176" spans="1:8" ht="15.75">
      <c r="A176" s="140">
        <v>4</v>
      </c>
      <c r="B176" s="141" t="s">
        <v>611</v>
      </c>
      <c r="C176" s="142"/>
      <c r="D176" s="140" t="s">
        <v>32</v>
      </c>
      <c r="E176" s="140">
        <v>300</v>
      </c>
      <c r="F176" s="140">
        <v>16.09</v>
      </c>
      <c r="G176" s="140">
        <v>4</v>
      </c>
      <c r="H176" s="140">
        <v>43</v>
      </c>
    </row>
    <row r="177" spans="1:8" ht="15.75">
      <c r="A177" s="140">
        <v>5</v>
      </c>
      <c r="B177" s="141" t="s">
        <v>513</v>
      </c>
      <c r="C177" s="142"/>
      <c r="D177" s="140" t="s">
        <v>173</v>
      </c>
      <c r="E177" s="140">
        <v>394</v>
      </c>
      <c r="F177" s="140">
        <v>17.55</v>
      </c>
      <c r="G177" s="140">
        <v>5</v>
      </c>
      <c r="H177" s="140">
        <v>40</v>
      </c>
    </row>
    <row r="180" spans="1:5" ht="15">
      <c r="A180" s="238" t="s">
        <v>23</v>
      </c>
      <c r="B180" s="239"/>
      <c r="C180" s="239"/>
      <c r="D180" s="87" t="s">
        <v>528</v>
      </c>
      <c r="E180" s="88" t="s">
        <v>529</v>
      </c>
    </row>
    <row r="181" spans="1:8" ht="25.5">
      <c r="A181" s="102" t="s">
        <v>3</v>
      </c>
      <c r="B181" s="102" t="s">
        <v>0</v>
      </c>
      <c r="C181" s="102" t="s">
        <v>1</v>
      </c>
      <c r="D181" s="102" t="s">
        <v>2</v>
      </c>
      <c r="E181" s="102" t="s">
        <v>34</v>
      </c>
      <c r="F181" s="102" t="s">
        <v>479</v>
      </c>
      <c r="G181" s="102" t="s">
        <v>7</v>
      </c>
      <c r="H181" s="102" t="s">
        <v>37</v>
      </c>
    </row>
    <row r="182" spans="1:8" ht="15.75">
      <c r="A182" s="140">
        <v>1</v>
      </c>
      <c r="B182" s="141" t="s">
        <v>166</v>
      </c>
      <c r="C182" s="142"/>
      <c r="D182" s="140" t="s">
        <v>31</v>
      </c>
      <c r="E182" s="140">
        <v>373</v>
      </c>
      <c r="F182" s="140">
        <v>15.48</v>
      </c>
      <c r="G182" s="140">
        <v>1</v>
      </c>
      <c r="H182" s="140">
        <v>60</v>
      </c>
    </row>
    <row r="183" spans="1:8" ht="15.75">
      <c r="A183" s="140">
        <v>2</v>
      </c>
      <c r="B183" s="141" t="s">
        <v>670</v>
      </c>
      <c r="C183" s="142"/>
      <c r="D183" s="140" t="s">
        <v>31</v>
      </c>
      <c r="E183" s="140">
        <v>348</v>
      </c>
      <c r="F183" s="140">
        <v>16.48</v>
      </c>
      <c r="G183" s="140">
        <v>2</v>
      </c>
      <c r="H183" s="140">
        <v>54</v>
      </c>
    </row>
    <row r="184" spans="1:8" ht="15.75">
      <c r="A184" s="140">
        <v>3</v>
      </c>
      <c r="B184" s="141" t="s">
        <v>671</v>
      </c>
      <c r="C184" s="142"/>
      <c r="D184" s="140" t="s">
        <v>31</v>
      </c>
      <c r="E184" s="140">
        <v>366</v>
      </c>
      <c r="F184" s="140">
        <v>22.5</v>
      </c>
      <c r="G184" s="140">
        <v>3</v>
      </c>
      <c r="H184" s="140">
        <v>48</v>
      </c>
    </row>
    <row r="186" spans="1:5" ht="15">
      <c r="A186" s="238" t="s">
        <v>24</v>
      </c>
      <c r="B186" s="239"/>
      <c r="C186" s="239"/>
      <c r="D186" s="87" t="s">
        <v>528</v>
      </c>
      <c r="E186" s="88" t="s">
        <v>610</v>
      </c>
    </row>
    <row r="187" spans="1:8" ht="25.5">
      <c r="A187" s="102" t="s">
        <v>3</v>
      </c>
      <c r="B187" s="102" t="s">
        <v>0</v>
      </c>
      <c r="C187" s="102" t="s">
        <v>1</v>
      </c>
      <c r="D187" s="102" t="s">
        <v>2</v>
      </c>
      <c r="E187" s="102" t="s">
        <v>34</v>
      </c>
      <c r="F187" s="102" t="s">
        <v>479</v>
      </c>
      <c r="G187" s="102" t="s">
        <v>7</v>
      </c>
      <c r="H187" s="102" t="s">
        <v>37</v>
      </c>
    </row>
    <row r="188" spans="1:8" ht="15.75">
      <c r="A188" s="140">
        <v>1</v>
      </c>
      <c r="B188" s="141" t="s">
        <v>174</v>
      </c>
      <c r="C188" s="142"/>
      <c r="D188" s="140" t="s">
        <v>33</v>
      </c>
      <c r="E188" s="140">
        <v>359</v>
      </c>
      <c r="F188" s="140">
        <v>11.48</v>
      </c>
      <c r="G188" s="140">
        <v>1</v>
      </c>
      <c r="H188" s="140">
        <v>60</v>
      </c>
    </row>
    <row r="189" spans="1:8" ht="15.75">
      <c r="A189" s="140">
        <v>2</v>
      </c>
      <c r="B189" s="141" t="s">
        <v>612</v>
      </c>
      <c r="C189" s="142"/>
      <c r="D189" s="140" t="s">
        <v>173</v>
      </c>
      <c r="E189" s="140">
        <v>426</v>
      </c>
      <c r="F189" s="140">
        <v>12.09</v>
      </c>
      <c r="G189" s="140">
        <v>2</v>
      </c>
      <c r="H189" s="140">
        <v>54</v>
      </c>
    </row>
    <row r="190" spans="1:8" ht="15.75">
      <c r="A190" s="140">
        <v>3</v>
      </c>
      <c r="B190" s="141" t="s">
        <v>361</v>
      </c>
      <c r="C190" s="142"/>
      <c r="D190" s="140" t="s">
        <v>32</v>
      </c>
      <c r="E190" s="140">
        <v>444</v>
      </c>
      <c r="F190" s="140">
        <v>12.16</v>
      </c>
      <c r="G190" s="140">
        <v>3</v>
      </c>
      <c r="H190" s="140">
        <v>48</v>
      </c>
    </row>
    <row r="191" spans="1:8" ht="15.75">
      <c r="A191" s="140">
        <v>4</v>
      </c>
      <c r="B191" s="141" t="s">
        <v>175</v>
      </c>
      <c r="C191" s="142"/>
      <c r="D191" s="140" t="s">
        <v>31</v>
      </c>
      <c r="E191" s="140">
        <v>412</v>
      </c>
      <c r="F191" s="140">
        <v>16.03</v>
      </c>
      <c r="G191" s="140">
        <v>4</v>
      </c>
      <c r="H191" s="140">
        <v>43</v>
      </c>
    </row>
    <row r="193" spans="1:5" ht="15">
      <c r="A193" s="238" t="s">
        <v>25</v>
      </c>
      <c r="B193" s="239"/>
      <c r="C193" s="239"/>
      <c r="D193" s="87" t="s">
        <v>528</v>
      </c>
      <c r="E193" s="88" t="s">
        <v>610</v>
      </c>
    </row>
    <row r="194" spans="1:8" ht="25.5">
      <c r="A194" s="57" t="s">
        <v>3</v>
      </c>
      <c r="B194" s="57" t="s">
        <v>0</v>
      </c>
      <c r="C194" s="57" t="s">
        <v>1</v>
      </c>
      <c r="D194" s="57" t="s">
        <v>2</v>
      </c>
      <c r="E194" s="57" t="s">
        <v>34</v>
      </c>
      <c r="F194" s="57" t="s">
        <v>479</v>
      </c>
      <c r="G194" s="57" t="s">
        <v>7</v>
      </c>
      <c r="H194" s="57" t="s">
        <v>37</v>
      </c>
    </row>
    <row r="195" spans="1:8" ht="15.75">
      <c r="A195" s="140">
        <v>1</v>
      </c>
      <c r="B195" s="141" t="s">
        <v>672</v>
      </c>
      <c r="C195" s="142"/>
      <c r="D195" s="140" t="s">
        <v>31</v>
      </c>
      <c r="E195" s="140">
        <v>351</v>
      </c>
      <c r="F195" s="143">
        <v>14.39</v>
      </c>
      <c r="G195" s="140">
        <v>1</v>
      </c>
      <c r="H195" s="140">
        <v>60</v>
      </c>
    </row>
    <row r="196" spans="1:8" ht="15.75">
      <c r="A196" s="140">
        <v>2</v>
      </c>
      <c r="B196" s="141" t="s">
        <v>364</v>
      </c>
      <c r="C196" s="142"/>
      <c r="D196" s="140" t="s">
        <v>31</v>
      </c>
      <c r="E196" s="140">
        <v>450</v>
      </c>
      <c r="F196" s="143">
        <v>15.34</v>
      </c>
      <c r="G196" s="140">
        <v>2</v>
      </c>
      <c r="H196" s="140">
        <v>54</v>
      </c>
    </row>
    <row r="197" spans="1:8" ht="15.75">
      <c r="A197" s="140">
        <v>3</v>
      </c>
      <c r="B197" s="141" t="s">
        <v>673</v>
      </c>
      <c r="C197" s="142"/>
      <c r="D197" s="140" t="s">
        <v>31</v>
      </c>
      <c r="E197" s="140">
        <v>360</v>
      </c>
      <c r="F197" s="143">
        <v>15.4</v>
      </c>
      <c r="G197" s="140">
        <v>3</v>
      </c>
      <c r="H197" s="140">
        <v>48</v>
      </c>
    </row>
    <row r="199" spans="1:5" ht="15">
      <c r="A199" s="219" t="s">
        <v>178</v>
      </c>
      <c r="B199" s="219"/>
      <c r="C199" s="219"/>
      <c r="D199" s="87" t="s">
        <v>528</v>
      </c>
      <c r="E199" s="88" t="s">
        <v>610</v>
      </c>
    </row>
    <row r="200" spans="1:8" ht="25.5">
      <c r="A200" s="57" t="s">
        <v>3</v>
      </c>
      <c r="B200" s="57" t="s">
        <v>0</v>
      </c>
      <c r="C200" s="57" t="s">
        <v>1</v>
      </c>
      <c r="D200" s="57" t="s">
        <v>2</v>
      </c>
      <c r="E200" s="57" t="s">
        <v>34</v>
      </c>
      <c r="F200" s="57" t="s">
        <v>479</v>
      </c>
      <c r="G200" s="57" t="s">
        <v>7</v>
      </c>
      <c r="H200" s="57" t="s">
        <v>37</v>
      </c>
    </row>
    <row r="201" spans="1:8" ht="15.75">
      <c r="A201" s="140">
        <v>1</v>
      </c>
      <c r="B201" s="141" t="s">
        <v>176</v>
      </c>
      <c r="C201" s="142"/>
      <c r="D201" s="140" t="s">
        <v>177</v>
      </c>
      <c r="E201" s="140">
        <v>352</v>
      </c>
      <c r="F201" s="140">
        <v>12.25</v>
      </c>
      <c r="G201" s="140">
        <v>1</v>
      </c>
      <c r="H201" s="140">
        <v>60</v>
      </c>
    </row>
    <row r="202" spans="1:8" ht="15.75">
      <c r="A202" s="140">
        <v>2</v>
      </c>
      <c r="B202" s="141" t="s">
        <v>514</v>
      </c>
      <c r="C202" s="142"/>
      <c r="D202" s="140" t="s">
        <v>674</v>
      </c>
      <c r="E202" s="140">
        <v>449</v>
      </c>
      <c r="F202" s="140">
        <v>19.07</v>
      </c>
      <c r="G202" s="140">
        <v>2</v>
      </c>
      <c r="H202" s="140">
        <v>54</v>
      </c>
    </row>
    <row r="203" spans="1:8" ht="15.75">
      <c r="A203" s="140">
        <v>3</v>
      </c>
      <c r="B203" s="141" t="s">
        <v>675</v>
      </c>
      <c r="C203" s="142"/>
      <c r="D203" s="140" t="s">
        <v>35</v>
      </c>
      <c r="E203" s="140">
        <v>370</v>
      </c>
      <c r="F203" s="140">
        <v>19.54</v>
      </c>
      <c r="G203" s="140">
        <v>3</v>
      </c>
      <c r="H203" s="140">
        <v>48</v>
      </c>
    </row>
  </sheetData>
  <mergeCells count="17">
    <mergeCell ref="A96:C96"/>
    <mergeCell ref="A6:C6"/>
    <mergeCell ref="A199:C199"/>
    <mergeCell ref="A135:C135"/>
    <mergeCell ref="A160:C160"/>
    <mergeCell ref="A171:C171"/>
    <mergeCell ref="A180:C180"/>
    <mergeCell ref="B2:G2"/>
    <mergeCell ref="A186:C186"/>
    <mergeCell ref="A193:C193"/>
    <mergeCell ref="A112:C112"/>
    <mergeCell ref="A122:C122"/>
    <mergeCell ref="B3:G3"/>
    <mergeCell ref="B4:G4"/>
    <mergeCell ref="A52:C52"/>
    <mergeCell ref="A72:C72"/>
    <mergeCell ref="A86:C86"/>
  </mergeCells>
  <printOptions/>
  <pageMargins left="0.75" right="0.75" top="1" bottom="1" header="0.5" footer="0.5"/>
  <pageSetup fitToHeight="3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workbookViewId="0" topLeftCell="A58">
      <selection activeCell="I84" sqref="I84"/>
    </sheetView>
  </sheetViews>
  <sheetFormatPr defaultColWidth="9.140625" defaultRowHeight="12.75"/>
  <cols>
    <col min="2" max="2" width="37.57421875" style="0" customWidth="1"/>
    <col min="3" max="3" width="15.28125" style="0" customWidth="1"/>
    <col min="4" max="4" width="21.8515625" style="0" customWidth="1"/>
    <col min="5" max="5" width="13.7109375" style="0" customWidth="1"/>
    <col min="6" max="6" width="16.57421875" style="0" customWidth="1"/>
    <col min="7" max="7" width="16.00390625" style="0" customWidth="1"/>
    <col min="8" max="8" width="15.421875" style="0" customWidth="1"/>
    <col min="9" max="9" width="15.7109375" style="0" customWidth="1"/>
  </cols>
  <sheetData>
    <row r="2" spans="2:8" ht="12.75">
      <c r="B2" s="256" t="s">
        <v>676</v>
      </c>
      <c r="C2" s="247"/>
      <c r="D2" s="247"/>
      <c r="E2" s="247"/>
      <c r="F2" s="247"/>
      <c r="G2" s="247"/>
      <c r="H2" s="247"/>
    </row>
    <row r="3" spans="2:8" ht="20.25" customHeight="1">
      <c r="B3" s="247"/>
      <c r="C3" s="247"/>
      <c r="D3" s="247"/>
      <c r="E3" s="247"/>
      <c r="F3" s="247"/>
      <c r="G3" s="247"/>
      <c r="H3" s="247"/>
    </row>
    <row r="4" spans="2:8" ht="35.25" customHeight="1">
      <c r="B4" s="256" t="s">
        <v>677</v>
      </c>
      <c r="C4" s="247"/>
      <c r="D4" s="247"/>
      <c r="E4" s="247"/>
      <c r="F4" s="247"/>
      <c r="G4" s="247"/>
      <c r="H4" s="247"/>
    </row>
    <row r="5" spans="2:5" ht="18.75">
      <c r="B5" s="75" t="s">
        <v>678</v>
      </c>
      <c r="E5" s="74"/>
    </row>
    <row r="6" spans="2:4" ht="18.75">
      <c r="B6" s="75" t="s">
        <v>679</v>
      </c>
      <c r="D6" s="75"/>
    </row>
    <row r="8" spans="1:7" ht="15" customHeight="1">
      <c r="A8" s="219" t="s">
        <v>20</v>
      </c>
      <c r="B8" s="219"/>
      <c r="C8" s="219"/>
      <c r="D8" s="87" t="s">
        <v>528</v>
      </c>
      <c r="E8" s="88" t="s">
        <v>539</v>
      </c>
      <c r="F8" s="4"/>
      <c r="G8" s="4"/>
    </row>
    <row r="9" spans="1:8" ht="25.5">
      <c r="A9" s="57" t="s">
        <v>3</v>
      </c>
      <c r="B9" s="57" t="s">
        <v>0</v>
      </c>
      <c r="C9" s="57" t="s">
        <v>1</v>
      </c>
      <c r="D9" s="57" t="s">
        <v>2</v>
      </c>
      <c r="E9" s="57" t="s">
        <v>34</v>
      </c>
      <c r="F9" s="57" t="s">
        <v>479</v>
      </c>
      <c r="G9" s="57" t="s">
        <v>7</v>
      </c>
      <c r="H9" s="57" t="s">
        <v>37</v>
      </c>
    </row>
    <row r="10" spans="1:8" ht="12.75">
      <c r="A10" s="113">
        <v>1</v>
      </c>
      <c r="B10" s="111" t="s">
        <v>53</v>
      </c>
      <c r="C10" s="80">
        <v>1999</v>
      </c>
      <c r="D10" s="80" t="s">
        <v>31</v>
      </c>
      <c r="E10" s="80">
        <v>18</v>
      </c>
      <c r="F10" s="81">
        <v>1.3006944444444444</v>
      </c>
      <c r="G10" s="80">
        <v>1</v>
      </c>
      <c r="H10" s="80">
        <v>60</v>
      </c>
    </row>
    <row r="11" spans="1:8" ht="12.75">
      <c r="A11" s="113">
        <v>2</v>
      </c>
      <c r="B11" s="111" t="s">
        <v>194</v>
      </c>
      <c r="C11" s="80">
        <v>2000</v>
      </c>
      <c r="D11" s="80" t="s">
        <v>243</v>
      </c>
      <c r="E11" s="80">
        <v>74</v>
      </c>
      <c r="F11" s="81">
        <v>1.3020833333333333</v>
      </c>
      <c r="G11" s="80">
        <v>2</v>
      </c>
      <c r="H11" s="80">
        <v>54</v>
      </c>
    </row>
    <row r="12" spans="1:8" ht="12.75">
      <c r="A12" s="113">
        <v>3</v>
      </c>
      <c r="B12" s="111" t="s">
        <v>619</v>
      </c>
      <c r="C12" s="80">
        <v>1999</v>
      </c>
      <c r="D12" s="80" t="s">
        <v>243</v>
      </c>
      <c r="E12" s="80">
        <v>72</v>
      </c>
      <c r="F12" s="81">
        <v>1.3027777777777778</v>
      </c>
      <c r="G12" s="80">
        <v>3</v>
      </c>
      <c r="H12" s="80">
        <v>48</v>
      </c>
    </row>
    <row r="13" spans="1:8" ht="12.75">
      <c r="A13" s="113">
        <v>4</v>
      </c>
      <c r="B13" s="111" t="s">
        <v>41</v>
      </c>
      <c r="C13" s="80">
        <v>1999</v>
      </c>
      <c r="D13" s="80" t="s">
        <v>243</v>
      </c>
      <c r="E13" s="80">
        <v>71</v>
      </c>
      <c r="F13" s="81">
        <v>1.3118055555555554</v>
      </c>
      <c r="G13" s="80">
        <v>4</v>
      </c>
      <c r="H13" s="80">
        <v>43</v>
      </c>
    </row>
    <row r="14" spans="1:8" ht="12.75">
      <c r="A14" s="113">
        <v>5</v>
      </c>
      <c r="B14" s="111" t="s">
        <v>331</v>
      </c>
      <c r="C14" s="80">
        <v>1999</v>
      </c>
      <c r="D14" s="80" t="s">
        <v>521</v>
      </c>
      <c r="E14" s="80">
        <v>73</v>
      </c>
      <c r="F14" s="81">
        <v>1.4111111111111112</v>
      </c>
      <c r="G14" s="80">
        <v>5</v>
      </c>
      <c r="H14" s="80">
        <v>40</v>
      </c>
    </row>
    <row r="15" spans="1:8" ht="12.75">
      <c r="A15" s="113">
        <v>6</v>
      </c>
      <c r="B15" s="111" t="s">
        <v>686</v>
      </c>
      <c r="C15" s="80">
        <v>2000</v>
      </c>
      <c r="D15" s="80" t="s">
        <v>31</v>
      </c>
      <c r="E15" s="80">
        <v>14</v>
      </c>
      <c r="F15" s="81">
        <v>1.4402777777777778</v>
      </c>
      <c r="G15" s="80">
        <v>6</v>
      </c>
      <c r="H15" s="80">
        <v>38</v>
      </c>
    </row>
    <row r="16" spans="1:8" ht="12.75">
      <c r="A16" s="113">
        <v>7</v>
      </c>
      <c r="B16" s="111" t="s">
        <v>584</v>
      </c>
      <c r="C16" s="80">
        <v>2000</v>
      </c>
      <c r="D16" s="80" t="s">
        <v>585</v>
      </c>
      <c r="E16" s="80">
        <v>57</v>
      </c>
      <c r="F16" s="81">
        <v>1.4409722222222223</v>
      </c>
      <c r="G16" s="80">
        <v>7</v>
      </c>
      <c r="H16" s="80">
        <v>36</v>
      </c>
    </row>
    <row r="17" spans="1:8" ht="12.75">
      <c r="A17" s="113">
        <v>8</v>
      </c>
      <c r="B17" s="111" t="s">
        <v>204</v>
      </c>
      <c r="C17" s="80">
        <v>2000</v>
      </c>
      <c r="D17" s="80" t="s">
        <v>32</v>
      </c>
      <c r="E17" s="80">
        <v>28</v>
      </c>
      <c r="F17" s="81">
        <v>1.4416666666666667</v>
      </c>
      <c r="G17" s="80">
        <v>8</v>
      </c>
      <c r="H17" s="80">
        <v>34</v>
      </c>
    </row>
    <row r="18" spans="1:8" ht="12.75">
      <c r="A18" s="113">
        <v>9</v>
      </c>
      <c r="B18" s="111" t="s">
        <v>621</v>
      </c>
      <c r="C18" s="80">
        <v>1999</v>
      </c>
      <c r="D18" s="80" t="s">
        <v>31</v>
      </c>
      <c r="E18" s="80">
        <v>80</v>
      </c>
      <c r="F18" s="81">
        <v>1.4930555555555556</v>
      </c>
      <c r="G18" s="80">
        <v>9</v>
      </c>
      <c r="H18" s="80">
        <v>32</v>
      </c>
    </row>
    <row r="19" spans="1:8" ht="12.75">
      <c r="A19" s="113">
        <v>10</v>
      </c>
      <c r="B19" s="111" t="s">
        <v>211</v>
      </c>
      <c r="C19" s="80">
        <v>2000</v>
      </c>
      <c r="D19" s="80" t="s">
        <v>32</v>
      </c>
      <c r="E19" s="80">
        <v>27</v>
      </c>
      <c r="F19" s="81">
        <v>1.4958333333333333</v>
      </c>
      <c r="G19" s="80">
        <v>10</v>
      </c>
      <c r="H19" s="80">
        <v>31</v>
      </c>
    </row>
    <row r="20" spans="1:8" ht="12.75">
      <c r="A20" s="113">
        <v>11</v>
      </c>
      <c r="B20" s="111" t="s">
        <v>687</v>
      </c>
      <c r="C20" s="80">
        <v>2000</v>
      </c>
      <c r="D20" s="80" t="s">
        <v>688</v>
      </c>
      <c r="E20" s="80">
        <v>24</v>
      </c>
      <c r="F20" s="81">
        <v>1.5069444444444444</v>
      </c>
      <c r="G20" s="80">
        <v>11</v>
      </c>
      <c r="H20" s="80">
        <v>30</v>
      </c>
    </row>
    <row r="21" spans="1:8" ht="12.75">
      <c r="A21" s="113">
        <v>12</v>
      </c>
      <c r="B21" s="111" t="s">
        <v>537</v>
      </c>
      <c r="C21" s="80">
        <v>1999</v>
      </c>
      <c r="D21" s="80" t="s">
        <v>689</v>
      </c>
      <c r="E21" s="80">
        <v>10</v>
      </c>
      <c r="F21" s="81">
        <v>1.5104166666666665</v>
      </c>
      <c r="G21" s="80">
        <v>12</v>
      </c>
      <c r="H21" s="80">
        <v>28</v>
      </c>
    </row>
    <row r="22" spans="1:8" ht="12.75">
      <c r="A22" s="113">
        <v>13</v>
      </c>
      <c r="B22" s="111" t="s">
        <v>586</v>
      </c>
      <c r="C22" s="80">
        <v>2000</v>
      </c>
      <c r="D22" s="80" t="s">
        <v>585</v>
      </c>
      <c r="E22" s="80">
        <v>62</v>
      </c>
      <c r="F22" s="81">
        <v>1.515972222222222</v>
      </c>
      <c r="G22" s="80">
        <v>13</v>
      </c>
      <c r="H22" s="80">
        <v>26</v>
      </c>
    </row>
    <row r="23" spans="1:8" ht="12.75">
      <c r="A23" s="113">
        <v>14</v>
      </c>
      <c r="B23" s="111" t="s">
        <v>523</v>
      </c>
      <c r="C23" s="80">
        <v>2000</v>
      </c>
      <c r="D23" s="80" t="s">
        <v>585</v>
      </c>
      <c r="E23" s="80">
        <v>61</v>
      </c>
      <c r="F23" s="81">
        <v>1.5486111111111112</v>
      </c>
      <c r="G23" s="80">
        <v>14</v>
      </c>
      <c r="H23" s="80">
        <v>24</v>
      </c>
    </row>
    <row r="24" spans="1:8" ht="12.75">
      <c r="A24" s="113">
        <v>15</v>
      </c>
      <c r="B24" s="112" t="s">
        <v>471</v>
      </c>
      <c r="C24" s="86">
        <v>1999</v>
      </c>
      <c r="D24" s="80" t="s">
        <v>173</v>
      </c>
      <c r="E24" s="80">
        <v>20</v>
      </c>
      <c r="F24" s="81">
        <v>1.5652777777777778</v>
      </c>
      <c r="G24" s="80">
        <v>15</v>
      </c>
      <c r="H24" s="80">
        <v>22</v>
      </c>
    </row>
    <row r="25" spans="1:8" ht="12.75">
      <c r="A25" s="113">
        <v>16</v>
      </c>
      <c r="B25" s="111" t="s">
        <v>691</v>
      </c>
      <c r="C25" s="80">
        <v>2000</v>
      </c>
      <c r="D25" s="80" t="s">
        <v>31</v>
      </c>
      <c r="E25" s="80">
        <v>15</v>
      </c>
      <c r="F25" s="81">
        <v>1.582638888888889</v>
      </c>
      <c r="G25" s="80">
        <v>16</v>
      </c>
      <c r="H25" s="80">
        <v>20</v>
      </c>
    </row>
    <row r="26" spans="1:8" ht="12.75">
      <c r="A26" s="113">
        <v>17</v>
      </c>
      <c r="B26" s="111" t="s">
        <v>692</v>
      </c>
      <c r="C26" s="80">
        <v>2000</v>
      </c>
      <c r="D26" s="80" t="s">
        <v>31</v>
      </c>
      <c r="E26" s="80">
        <v>17</v>
      </c>
      <c r="F26" s="81">
        <v>1.6</v>
      </c>
      <c r="G26" s="80">
        <v>17</v>
      </c>
      <c r="H26" s="80">
        <v>18</v>
      </c>
    </row>
    <row r="27" spans="1:8" ht="12.75">
      <c r="A27" s="113">
        <v>18</v>
      </c>
      <c r="B27" s="111" t="s">
        <v>210</v>
      </c>
      <c r="C27" s="80">
        <v>2000</v>
      </c>
      <c r="D27" s="80" t="s">
        <v>32</v>
      </c>
      <c r="E27" s="80">
        <v>30</v>
      </c>
      <c r="F27" s="81">
        <v>1.6486111111111112</v>
      </c>
      <c r="G27" s="80">
        <v>18</v>
      </c>
      <c r="H27" s="80">
        <v>16</v>
      </c>
    </row>
    <row r="28" spans="1:8" ht="12.75">
      <c r="A28" s="113">
        <v>19</v>
      </c>
      <c r="B28" s="111" t="s">
        <v>213</v>
      </c>
      <c r="C28" s="80">
        <v>2000</v>
      </c>
      <c r="D28" s="80" t="s">
        <v>520</v>
      </c>
      <c r="E28" s="80">
        <v>91</v>
      </c>
      <c r="F28" s="81">
        <v>1.6909722222222223</v>
      </c>
      <c r="G28" s="80">
        <v>19</v>
      </c>
      <c r="H28" s="80">
        <v>14</v>
      </c>
    </row>
    <row r="29" spans="1:8" ht="12.75">
      <c r="A29" s="113">
        <v>20</v>
      </c>
      <c r="B29" s="111" t="s">
        <v>527</v>
      </c>
      <c r="C29" s="80">
        <v>2000</v>
      </c>
      <c r="D29" s="80" t="s">
        <v>33</v>
      </c>
      <c r="E29" s="80">
        <v>12</v>
      </c>
      <c r="F29" s="81">
        <v>1.7111111111111112</v>
      </c>
      <c r="G29" s="80">
        <v>20</v>
      </c>
      <c r="H29" s="80">
        <v>12</v>
      </c>
    </row>
    <row r="30" spans="1:8" ht="12.75">
      <c r="A30" s="113">
        <v>21</v>
      </c>
      <c r="B30" s="111" t="s">
        <v>693</v>
      </c>
      <c r="C30" s="80">
        <v>2000</v>
      </c>
      <c r="D30" s="80" t="s">
        <v>694</v>
      </c>
      <c r="E30" s="80">
        <v>25</v>
      </c>
      <c r="F30" s="90">
        <v>0.04715277777777777</v>
      </c>
      <c r="G30" s="80">
        <v>21</v>
      </c>
      <c r="H30" s="80">
        <v>10</v>
      </c>
    </row>
    <row r="31" spans="1:8" ht="12.75">
      <c r="A31" s="113">
        <v>22</v>
      </c>
      <c r="B31" s="111" t="s">
        <v>695</v>
      </c>
      <c r="C31" s="80">
        <v>2000</v>
      </c>
      <c r="D31" s="80" t="s">
        <v>585</v>
      </c>
      <c r="E31" s="80">
        <v>67</v>
      </c>
      <c r="F31" s="90">
        <v>0.04923611111111111</v>
      </c>
      <c r="G31" s="80">
        <v>22</v>
      </c>
      <c r="H31" s="80">
        <v>9</v>
      </c>
    </row>
    <row r="33" spans="1:5" ht="15">
      <c r="A33" s="238" t="s">
        <v>21</v>
      </c>
      <c r="B33" s="239"/>
      <c r="C33" s="239"/>
      <c r="D33" s="87" t="s">
        <v>528</v>
      </c>
      <c r="E33" s="88" t="s">
        <v>699</v>
      </c>
    </row>
    <row r="34" spans="1:8" ht="25.5">
      <c r="A34" s="57" t="s">
        <v>3</v>
      </c>
      <c r="B34" s="57" t="s">
        <v>0</v>
      </c>
      <c r="C34" s="57" t="s">
        <v>1</v>
      </c>
      <c r="D34" s="57" t="s">
        <v>2</v>
      </c>
      <c r="E34" s="57" t="s">
        <v>34</v>
      </c>
      <c r="F34" s="57" t="s">
        <v>479</v>
      </c>
      <c r="G34" s="57" t="s">
        <v>7</v>
      </c>
      <c r="H34" s="102" t="s">
        <v>37</v>
      </c>
    </row>
    <row r="35" spans="1:8" ht="12.75">
      <c r="A35" s="113">
        <v>1</v>
      </c>
      <c r="B35" s="111" t="s">
        <v>698</v>
      </c>
      <c r="C35" s="80">
        <v>1997</v>
      </c>
      <c r="D35" s="80" t="s">
        <v>35</v>
      </c>
      <c r="E35" s="80">
        <v>82</v>
      </c>
      <c r="F35" s="81">
        <v>1.7819444444444446</v>
      </c>
      <c r="G35" s="80">
        <v>1</v>
      </c>
      <c r="H35" s="80">
        <v>60</v>
      </c>
    </row>
    <row r="36" spans="1:8" ht="12.75">
      <c r="A36" s="113">
        <v>2</v>
      </c>
      <c r="B36" s="112" t="s">
        <v>71</v>
      </c>
      <c r="C36" s="86">
        <v>1997</v>
      </c>
      <c r="D36" s="80" t="s">
        <v>35</v>
      </c>
      <c r="E36" s="80">
        <v>76</v>
      </c>
      <c r="F36" s="81">
        <v>1.8430555555555554</v>
      </c>
      <c r="G36" s="80">
        <v>2</v>
      </c>
      <c r="H36" s="80">
        <v>54</v>
      </c>
    </row>
    <row r="37" spans="1:8" ht="12.75">
      <c r="A37" s="113">
        <v>3</v>
      </c>
      <c r="B37" s="111" t="s">
        <v>79</v>
      </c>
      <c r="C37" s="80">
        <v>1997</v>
      </c>
      <c r="D37" s="80" t="s">
        <v>33</v>
      </c>
      <c r="E37" s="80">
        <v>36</v>
      </c>
      <c r="F37" s="81">
        <v>1.8625</v>
      </c>
      <c r="G37" s="80">
        <v>3</v>
      </c>
      <c r="H37" s="80">
        <v>48</v>
      </c>
    </row>
    <row r="38" spans="1:8" ht="12.75">
      <c r="A38" s="113">
        <v>4</v>
      </c>
      <c r="B38" s="112" t="s">
        <v>481</v>
      </c>
      <c r="C38" s="86">
        <v>1998</v>
      </c>
      <c r="D38" s="80" t="s">
        <v>173</v>
      </c>
      <c r="E38" s="80">
        <v>42</v>
      </c>
      <c r="F38" s="81">
        <v>1.8631944444444444</v>
      </c>
      <c r="G38" s="80">
        <v>4</v>
      </c>
      <c r="H38" s="80">
        <v>43</v>
      </c>
    </row>
    <row r="39" spans="1:8" ht="12.75">
      <c r="A39" s="113">
        <v>5</v>
      </c>
      <c r="B39" s="111" t="s">
        <v>531</v>
      </c>
      <c r="C39" s="86">
        <v>1998</v>
      </c>
      <c r="D39" s="80" t="s">
        <v>585</v>
      </c>
      <c r="E39" s="80">
        <v>51</v>
      </c>
      <c r="F39" s="81">
        <v>1.8659722222222221</v>
      </c>
      <c r="G39" s="80">
        <v>5</v>
      </c>
      <c r="H39" s="80">
        <v>40</v>
      </c>
    </row>
    <row r="40" spans="1:8" ht="12.75">
      <c r="A40" s="113">
        <v>6</v>
      </c>
      <c r="B40" s="111" t="s">
        <v>39</v>
      </c>
      <c r="C40" s="86">
        <v>1998</v>
      </c>
      <c r="D40" s="80" t="s">
        <v>31</v>
      </c>
      <c r="E40" s="80">
        <v>79</v>
      </c>
      <c r="F40" s="81">
        <v>1.875</v>
      </c>
      <c r="G40" s="80">
        <v>6</v>
      </c>
      <c r="H40" s="80">
        <v>38</v>
      </c>
    </row>
    <row r="41" spans="1:8" ht="12.75">
      <c r="A41" s="113">
        <v>7</v>
      </c>
      <c r="B41" s="112" t="s">
        <v>42</v>
      </c>
      <c r="C41" s="86">
        <v>1998</v>
      </c>
      <c r="D41" s="80" t="s">
        <v>521</v>
      </c>
      <c r="E41" s="80">
        <v>149</v>
      </c>
      <c r="F41" s="81">
        <v>1.8784722222222223</v>
      </c>
      <c r="G41" s="80">
        <v>7</v>
      </c>
      <c r="H41" s="80">
        <v>36</v>
      </c>
    </row>
    <row r="42" spans="1:8" ht="12.75">
      <c r="A42" s="113">
        <v>8</v>
      </c>
      <c r="B42" s="112" t="s">
        <v>483</v>
      </c>
      <c r="C42" s="86">
        <v>1998</v>
      </c>
      <c r="D42" s="80" t="s">
        <v>31</v>
      </c>
      <c r="E42" s="80">
        <v>78</v>
      </c>
      <c r="F42" s="81">
        <v>2.0118055555555556</v>
      </c>
      <c r="G42" s="80">
        <v>8</v>
      </c>
      <c r="H42" s="80">
        <v>34</v>
      </c>
    </row>
    <row r="43" spans="1:8" ht="12.75">
      <c r="A43" s="113">
        <v>9</v>
      </c>
      <c r="B43" s="112" t="s">
        <v>700</v>
      </c>
      <c r="C43" s="86">
        <v>1998</v>
      </c>
      <c r="D43" s="80" t="s">
        <v>31</v>
      </c>
      <c r="E43" s="80">
        <v>38</v>
      </c>
      <c r="F43" s="81">
        <v>2.0194444444444444</v>
      </c>
      <c r="G43" s="80">
        <v>9</v>
      </c>
      <c r="H43" s="80">
        <v>32</v>
      </c>
    </row>
    <row r="44" spans="1:8" ht="12.75">
      <c r="A44" s="113">
        <v>10</v>
      </c>
      <c r="B44" s="112" t="s">
        <v>81</v>
      </c>
      <c r="C44" s="86">
        <v>1997</v>
      </c>
      <c r="D44" s="80" t="s">
        <v>521</v>
      </c>
      <c r="E44" s="80">
        <v>151</v>
      </c>
      <c r="F44" s="81">
        <v>2.0277777777777777</v>
      </c>
      <c r="G44" s="80">
        <v>10</v>
      </c>
      <c r="H44" s="80">
        <v>31</v>
      </c>
    </row>
    <row r="45" spans="1:8" ht="12.75">
      <c r="A45" s="113">
        <v>11</v>
      </c>
      <c r="B45" s="112" t="s">
        <v>590</v>
      </c>
      <c r="C45" s="86">
        <v>1998</v>
      </c>
      <c r="D45" s="80" t="s">
        <v>532</v>
      </c>
      <c r="E45" s="80">
        <v>53</v>
      </c>
      <c r="F45" s="81">
        <v>2.064583333333333</v>
      </c>
      <c r="G45" s="80">
        <v>11</v>
      </c>
      <c r="H45" s="80">
        <v>30</v>
      </c>
    </row>
    <row r="46" spans="1:8" ht="12.75">
      <c r="A46" s="113">
        <v>12</v>
      </c>
      <c r="B46" s="112" t="s">
        <v>56</v>
      </c>
      <c r="C46" s="86">
        <v>1998</v>
      </c>
      <c r="D46" s="80" t="s">
        <v>33</v>
      </c>
      <c r="E46" s="80">
        <v>37</v>
      </c>
      <c r="F46" s="81">
        <v>2.170138888888889</v>
      </c>
      <c r="G46" s="80">
        <v>12</v>
      </c>
      <c r="H46" s="80">
        <v>28</v>
      </c>
    </row>
    <row r="47" spans="1:8" ht="12.75">
      <c r="A47" s="113">
        <v>13</v>
      </c>
      <c r="B47" s="112" t="s">
        <v>487</v>
      </c>
      <c r="C47" s="86">
        <v>1998</v>
      </c>
      <c r="D47" s="80" t="s">
        <v>173</v>
      </c>
      <c r="E47" s="80">
        <v>41</v>
      </c>
      <c r="F47" s="81">
        <v>2.1909722222222223</v>
      </c>
      <c r="G47" s="80">
        <v>13</v>
      </c>
      <c r="H47" s="80">
        <v>26</v>
      </c>
    </row>
    <row r="48" spans="1:8" ht="12.75">
      <c r="A48" s="113">
        <v>14</v>
      </c>
      <c r="B48" s="112" t="s">
        <v>701</v>
      </c>
      <c r="C48" s="86">
        <v>1998</v>
      </c>
      <c r="D48" s="80" t="s">
        <v>688</v>
      </c>
      <c r="E48" s="80">
        <v>43</v>
      </c>
      <c r="F48" s="81">
        <v>2.295138888888889</v>
      </c>
      <c r="G48" s="80">
        <v>14</v>
      </c>
      <c r="H48" s="80">
        <v>24</v>
      </c>
    </row>
    <row r="49" spans="1:8" ht="12.75">
      <c r="A49" s="113">
        <v>15</v>
      </c>
      <c r="B49" s="112" t="s">
        <v>643</v>
      </c>
      <c r="C49" s="86">
        <v>1997</v>
      </c>
      <c r="D49" s="80" t="s">
        <v>31</v>
      </c>
      <c r="E49" s="80">
        <v>85</v>
      </c>
      <c r="F49" s="81">
        <v>2.3583333333333334</v>
      </c>
      <c r="G49" s="80">
        <v>15</v>
      </c>
      <c r="H49" s="80">
        <v>22</v>
      </c>
    </row>
    <row r="50" spans="1:8" ht="12.75">
      <c r="A50" s="113">
        <v>16</v>
      </c>
      <c r="B50" s="112" t="s">
        <v>57</v>
      </c>
      <c r="C50" s="86">
        <v>1998</v>
      </c>
      <c r="D50" s="80" t="s">
        <v>32</v>
      </c>
      <c r="E50" s="80">
        <v>45</v>
      </c>
      <c r="F50" s="81">
        <v>2.4138888888888888</v>
      </c>
      <c r="G50" s="80">
        <v>16</v>
      </c>
      <c r="H50" s="80">
        <v>20</v>
      </c>
    </row>
    <row r="51" spans="2:7" ht="15.75">
      <c r="B51" s="114"/>
      <c r="C51" s="115"/>
      <c r="D51" s="114"/>
      <c r="E51" s="116"/>
      <c r="F51" s="117"/>
      <c r="G51" s="118"/>
    </row>
    <row r="52" spans="1:5" ht="15">
      <c r="A52" s="238" t="s">
        <v>22</v>
      </c>
      <c r="B52" s="239"/>
      <c r="C52" s="239"/>
      <c r="D52" s="87" t="s">
        <v>528</v>
      </c>
      <c r="E52" s="88" t="s">
        <v>702</v>
      </c>
    </row>
    <row r="53" spans="1:8" ht="25.5">
      <c r="A53" s="57" t="s">
        <v>3</v>
      </c>
      <c r="B53" s="57" t="s">
        <v>0</v>
      </c>
      <c r="C53" s="57" t="s">
        <v>1</v>
      </c>
      <c r="D53" s="57" t="s">
        <v>2</v>
      </c>
      <c r="E53" s="57" t="s">
        <v>34</v>
      </c>
      <c r="F53" s="57" t="s">
        <v>479</v>
      </c>
      <c r="G53" s="57" t="s">
        <v>7</v>
      </c>
      <c r="H53" s="102" t="s">
        <v>37</v>
      </c>
    </row>
    <row r="54" spans="1:9" s="78" customFormat="1" ht="12">
      <c r="A54" s="158">
        <v>1</v>
      </c>
      <c r="B54" s="159" t="s">
        <v>91</v>
      </c>
      <c r="C54" s="160">
        <v>1989</v>
      </c>
      <c r="D54" s="158" t="s">
        <v>35</v>
      </c>
      <c r="E54" s="158">
        <v>142</v>
      </c>
      <c r="F54" s="161">
        <v>0.10439814814814814</v>
      </c>
      <c r="G54" s="158">
        <v>1</v>
      </c>
      <c r="H54" s="158">
        <v>60</v>
      </c>
      <c r="I54" s="162" t="s">
        <v>725</v>
      </c>
    </row>
    <row r="55" spans="1:8" s="78" customFormat="1" ht="12">
      <c r="A55" s="113">
        <v>2</v>
      </c>
      <c r="B55" s="112" t="s">
        <v>593</v>
      </c>
      <c r="C55" s="86">
        <v>1996</v>
      </c>
      <c r="D55" s="80" t="s">
        <v>532</v>
      </c>
      <c r="E55" s="80">
        <v>162</v>
      </c>
      <c r="F55" s="90">
        <v>0.11420138888888888</v>
      </c>
      <c r="G55" s="80">
        <v>2</v>
      </c>
      <c r="H55" s="80">
        <v>54</v>
      </c>
    </row>
    <row r="56" spans="1:8" s="78" customFormat="1" ht="12">
      <c r="A56" s="113">
        <v>3</v>
      </c>
      <c r="B56" s="112" t="s">
        <v>96</v>
      </c>
      <c r="C56" s="86">
        <v>1991</v>
      </c>
      <c r="D56" s="80" t="s">
        <v>31</v>
      </c>
      <c r="E56" s="80">
        <v>137</v>
      </c>
      <c r="F56" s="90">
        <v>0.12763888888888889</v>
      </c>
      <c r="G56" s="80">
        <v>3</v>
      </c>
      <c r="H56" s="80">
        <v>48</v>
      </c>
    </row>
    <row r="57" spans="1:8" s="78" customFormat="1" ht="12">
      <c r="A57" s="113">
        <v>4</v>
      </c>
      <c r="B57" s="112" t="s">
        <v>98</v>
      </c>
      <c r="C57" s="86">
        <v>1989</v>
      </c>
      <c r="D57" s="80" t="s">
        <v>31</v>
      </c>
      <c r="E57" s="80">
        <v>136</v>
      </c>
      <c r="F57" s="90">
        <v>0.13375</v>
      </c>
      <c r="G57" s="80">
        <v>4</v>
      </c>
      <c r="H57" s="80">
        <v>43</v>
      </c>
    </row>
    <row r="58" spans="1:8" s="78" customFormat="1" ht="12">
      <c r="A58" s="113">
        <v>5</v>
      </c>
      <c r="B58" s="112" t="s">
        <v>703</v>
      </c>
      <c r="C58" s="86">
        <v>1988</v>
      </c>
      <c r="D58" s="80" t="s">
        <v>124</v>
      </c>
      <c r="E58" s="80">
        <v>143</v>
      </c>
      <c r="F58" s="90">
        <v>0.15344907407407407</v>
      </c>
      <c r="G58" s="80">
        <v>5</v>
      </c>
      <c r="H58" s="80">
        <v>40</v>
      </c>
    </row>
    <row r="59" spans="1:8" s="78" customFormat="1" ht="12.75">
      <c r="A59" s="113"/>
      <c r="B59" s="112" t="s">
        <v>718</v>
      </c>
      <c r="C59" s="86">
        <v>1992</v>
      </c>
      <c r="D59" s="80" t="s">
        <v>173</v>
      </c>
      <c r="E59" s="80">
        <v>150</v>
      </c>
      <c r="F59" s="90">
        <v>0.05896990740740741</v>
      </c>
      <c r="G59" s="259" t="s">
        <v>710</v>
      </c>
      <c r="H59" s="260"/>
    </row>
    <row r="60" spans="1:8" s="78" customFormat="1" ht="12.75">
      <c r="A60" s="113"/>
      <c r="B60" s="112" t="s">
        <v>644</v>
      </c>
      <c r="C60" s="86">
        <v>1996</v>
      </c>
      <c r="D60" s="80" t="s">
        <v>31</v>
      </c>
      <c r="E60" s="80">
        <v>141</v>
      </c>
      <c r="F60" s="90">
        <v>0.060069444444444446</v>
      </c>
      <c r="G60" s="259" t="s">
        <v>710</v>
      </c>
      <c r="H60" s="260"/>
    </row>
    <row r="61" spans="1:8" s="78" customFormat="1" ht="12.75">
      <c r="A61" s="113"/>
      <c r="B61" s="112" t="s">
        <v>77</v>
      </c>
      <c r="C61" s="86">
        <v>1996</v>
      </c>
      <c r="D61" s="80" t="s">
        <v>521</v>
      </c>
      <c r="E61" s="80">
        <v>155</v>
      </c>
      <c r="F61" s="90">
        <v>0.06453703703703705</v>
      </c>
      <c r="G61" s="259" t="s">
        <v>710</v>
      </c>
      <c r="H61" s="260"/>
    </row>
    <row r="62" spans="1:8" s="78" customFormat="1" ht="12.75">
      <c r="A62" s="113"/>
      <c r="B62" s="112" t="s">
        <v>491</v>
      </c>
      <c r="C62" s="86">
        <v>1996</v>
      </c>
      <c r="D62" s="80" t="s">
        <v>31</v>
      </c>
      <c r="E62" s="80">
        <v>156</v>
      </c>
      <c r="F62" s="90">
        <v>0.06927083333333334</v>
      </c>
      <c r="G62" s="259" t="s">
        <v>710</v>
      </c>
      <c r="H62" s="260"/>
    </row>
    <row r="63" spans="1:8" s="78" customFormat="1" ht="12.75">
      <c r="A63" s="113"/>
      <c r="B63" s="112" t="s">
        <v>489</v>
      </c>
      <c r="C63" s="86">
        <v>1995</v>
      </c>
      <c r="D63" s="80" t="s">
        <v>31</v>
      </c>
      <c r="E63" s="80">
        <v>140</v>
      </c>
      <c r="F63" s="90">
        <v>0.07155092592592592</v>
      </c>
      <c r="G63" s="259" t="s">
        <v>710</v>
      </c>
      <c r="H63" s="260"/>
    </row>
    <row r="64" spans="1:8" s="78" customFormat="1" ht="12.75">
      <c r="A64" s="113"/>
      <c r="B64" s="112" t="s">
        <v>284</v>
      </c>
      <c r="C64" s="86">
        <v>1992</v>
      </c>
      <c r="D64" s="80" t="s">
        <v>31</v>
      </c>
      <c r="E64" s="80">
        <v>139</v>
      </c>
      <c r="F64" s="90">
        <v>0.07216435185185184</v>
      </c>
      <c r="G64" s="259" t="s">
        <v>710</v>
      </c>
      <c r="H64" s="260"/>
    </row>
    <row r="65" spans="1:8" s="78" customFormat="1" ht="12.75">
      <c r="A65" s="113"/>
      <c r="B65" s="112" t="s">
        <v>597</v>
      </c>
      <c r="C65" s="86">
        <v>1988</v>
      </c>
      <c r="D65" s="80" t="s">
        <v>173</v>
      </c>
      <c r="E65" s="80">
        <v>154</v>
      </c>
      <c r="F65" s="90">
        <v>0.07288194444444444</v>
      </c>
      <c r="G65" s="259" t="s">
        <v>710</v>
      </c>
      <c r="H65" s="260"/>
    </row>
    <row r="66" spans="1:8" s="78" customFormat="1" ht="12.75">
      <c r="A66" s="113"/>
      <c r="B66" s="112" t="s">
        <v>95</v>
      </c>
      <c r="C66" s="86">
        <v>1995</v>
      </c>
      <c r="D66" s="80" t="s">
        <v>31</v>
      </c>
      <c r="E66" s="80">
        <v>735</v>
      </c>
      <c r="F66" s="90">
        <v>0.07421296296296297</v>
      </c>
      <c r="G66" s="259" t="s">
        <v>710</v>
      </c>
      <c r="H66" s="260"/>
    </row>
    <row r="67" spans="1:8" s="78" customFormat="1" ht="12.75">
      <c r="A67" s="152"/>
      <c r="B67" s="111" t="s">
        <v>594</v>
      </c>
      <c r="C67" s="80">
        <v>1996</v>
      </c>
      <c r="D67" s="80" t="s">
        <v>585</v>
      </c>
      <c r="E67" s="80">
        <v>93</v>
      </c>
      <c r="F67" s="81">
        <v>1.3909722222222223</v>
      </c>
      <c r="G67" s="259" t="s">
        <v>722</v>
      </c>
      <c r="H67" s="260"/>
    </row>
    <row r="68" spans="1:8" s="78" customFormat="1" ht="12.75" customHeight="1">
      <c r="A68" s="152"/>
      <c r="B68" s="111" t="s">
        <v>690</v>
      </c>
      <c r="C68" s="80">
        <v>1996</v>
      </c>
      <c r="D68" s="80" t="s">
        <v>585</v>
      </c>
      <c r="E68" s="80">
        <v>62</v>
      </c>
      <c r="F68" s="81">
        <v>1.53125</v>
      </c>
      <c r="G68" s="259" t="s">
        <v>722</v>
      </c>
      <c r="H68" s="260"/>
    </row>
    <row r="69" spans="1:8" s="78" customFormat="1" ht="12.75">
      <c r="A69" s="152"/>
      <c r="B69" s="123"/>
      <c r="C69" s="124"/>
      <c r="D69" s="110"/>
      <c r="E69" s="110"/>
      <c r="F69" s="109"/>
      <c r="G69" s="153"/>
      <c r="H69" s="16"/>
    </row>
    <row r="70" spans="1:5" ht="15">
      <c r="A70" s="238" t="s">
        <v>23</v>
      </c>
      <c r="B70" s="239"/>
      <c r="C70" s="239"/>
      <c r="D70" s="87" t="s">
        <v>528</v>
      </c>
      <c r="E70" s="88" t="s">
        <v>702</v>
      </c>
    </row>
    <row r="71" spans="1:8" ht="25.5">
      <c r="A71" s="57" t="s">
        <v>3</v>
      </c>
      <c r="B71" s="57" t="s">
        <v>0</v>
      </c>
      <c r="C71" s="57" t="s">
        <v>1</v>
      </c>
      <c r="D71" s="57" t="s">
        <v>2</v>
      </c>
      <c r="E71" s="57" t="s">
        <v>34</v>
      </c>
      <c r="F71" s="57" t="s">
        <v>479</v>
      </c>
      <c r="G71" s="57" t="s">
        <v>7</v>
      </c>
      <c r="H71" s="102" t="s">
        <v>37</v>
      </c>
    </row>
    <row r="72" spans="1:9" s="78" customFormat="1" ht="12">
      <c r="A72" s="158">
        <v>1</v>
      </c>
      <c r="B72" s="159" t="s">
        <v>646</v>
      </c>
      <c r="C72" s="160">
        <v>1980</v>
      </c>
      <c r="D72" s="158" t="s">
        <v>35</v>
      </c>
      <c r="E72" s="158">
        <v>59</v>
      </c>
      <c r="F72" s="161">
        <v>0.10269675925925925</v>
      </c>
      <c r="G72" s="158">
        <v>1</v>
      </c>
      <c r="H72" s="158">
        <v>60</v>
      </c>
      <c r="I72" s="162" t="s">
        <v>724</v>
      </c>
    </row>
    <row r="73" spans="1:8" s="78" customFormat="1" ht="12">
      <c r="A73" s="113">
        <v>2</v>
      </c>
      <c r="B73" s="112" t="s">
        <v>494</v>
      </c>
      <c r="C73" s="86">
        <v>1979</v>
      </c>
      <c r="D73" s="80" t="s">
        <v>31</v>
      </c>
      <c r="E73" s="80">
        <v>130</v>
      </c>
      <c r="F73" s="90">
        <v>0.11439814814814815</v>
      </c>
      <c r="G73" s="80">
        <v>2</v>
      </c>
      <c r="H73" s="80">
        <v>54</v>
      </c>
    </row>
    <row r="74" spans="1:8" s="78" customFormat="1" ht="12">
      <c r="A74" s="113">
        <v>3</v>
      </c>
      <c r="B74" s="112" t="s">
        <v>269</v>
      </c>
      <c r="C74" s="86">
        <v>1979</v>
      </c>
      <c r="D74" s="80" t="s">
        <v>31</v>
      </c>
      <c r="E74" s="80">
        <v>129</v>
      </c>
      <c r="F74" s="90">
        <v>0.11443287037037037</v>
      </c>
      <c r="G74" s="80">
        <v>3</v>
      </c>
      <c r="H74" s="80">
        <v>48</v>
      </c>
    </row>
    <row r="75" spans="1:8" s="78" customFormat="1" ht="12">
      <c r="A75" s="113">
        <v>4</v>
      </c>
      <c r="B75" s="112" t="s">
        <v>647</v>
      </c>
      <c r="C75" s="86">
        <v>1980</v>
      </c>
      <c r="D75" s="80" t="s">
        <v>31</v>
      </c>
      <c r="E75" s="80">
        <v>131</v>
      </c>
      <c r="F75" s="90">
        <v>0.11537037037037036</v>
      </c>
      <c r="G75" s="80">
        <v>4</v>
      </c>
      <c r="H75" s="80">
        <v>43</v>
      </c>
    </row>
    <row r="76" spans="1:8" s="78" customFormat="1" ht="12">
      <c r="A76" s="113">
        <v>5</v>
      </c>
      <c r="B76" s="112" t="s">
        <v>105</v>
      </c>
      <c r="C76" s="86">
        <v>1983</v>
      </c>
      <c r="D76" s="80" t="s">
        <v>33</v>
      </c>
      <c r="E76" s="80">
        <v>134</v>
      </c>
      <c r="F76" s="90">
        <v>0.11927083333333333</v>
      </c>
      <c r="G76" s="80">
        <v>5</v>
      </c>
      <c r="H76" s="80">
        <v>40</v>
      </c>
    </row>
    <row r="77" spans="1:8" s="78" customFormat="1" ht="12">
      <c r="A77" s="113">
        <v>6</v>
      </c>
      <c r="B77" s="112" t="s">
        <v>106</v>
      </c>
      <c r="C77" s="86">
        <v>1977</v>
      </c>
      <c r="D77" s="80" t="s">
        <v>35</v>
      </c>
      <c r="E77" s="80">
        <v>135</v>
      </c>
      <c r="F77" s="90">
        <v>0.12217592592592592</v>
      </c>
      <c r="G77" s="80">
        <v>6</v>
      </c>
      <c r="H77" s="80">
        <v>38</v>
      </c>
    </row>
    <row r="78" spans="1:8" s="78" customFormat="1" ht="12">
      <c r="A78" s="113">
        <v>7</v>
      </c>
      <c r="B78" s="56" t="s">
        <v>497</v>
      </c>
      <c r="C78" s="54">
        <v>1979</v>
      </c>
      <c r="D78" s="54" t="s">
        <v>31</v>
      </c>
      <c r="E78" s="80">
        <v>132</v>
      </c>
      <c r="F78" s="90">
        <v>0.14300925925925925</v>
      </c>
      <c r="G78" s="80">
        <v>7</v>
      </c>
      <c r="H78" s="80">
        <v>36</v>
      </c>
    </row>
    <row r="79" spans="1:8" s="78" customFormat="1" ht="12.75">
      <c r="A79" s="113"/>
      <c r="B79" s="56" t="s">
        <v>107</v>
      </c>
      <c r="C79" s="54">
        <v>1979</v>
      </c>
      <c r="D79" s="54" t="s">
        <v>31</v>
      </c>
      <c r="E79" s="80">
        <v>152</v>
      </c>
      <c r="F79" s="90">
        <v>0.0697337962962963</v>
      </c>
      <c r="G79" s="259" t="s">
        <v>710</v>
      </c>
      <c r="H79" s="260"/>
    </row>
    <row r="81" spans="1:5" ht="15">
      <c r="A81" s="238" t="s">
        <v>24</v>
      </c>
      <c r="B81" s="239"/>
      <c r="C81" s="239"/>
      <c r="D81" s="87" t="s">
        <v>528</v>
      </c>
      <c r="E81" s="88" t="s">
        <v>702</v>
      </c>
    </row>
    <row r="82" spans="1:8" ht="25.5">
      <c r="A82" s="57" t="s">
        <v>3</v>
      </c>
      <c r="B82" s="57" t="s">
        <v>0</v>
      </c>
      <c r="C82" s="57" t="s">
        <v>1</v>
      </c>
      <c r="D82" s="57" t="s">
        <v>2</v>
      </c>
      <c r="E82" s="57" t="s">
        <v>34</v>
      </c>
      <c r="F82" s="57" t="s">
        <v>479</v>
      </c>
      <c r="G82" s="57" t="s">
        <v>7</v>
      </c>
      <c r="H82" s="102" t="s">
        <v>37</v>
      </c>
    </row>
    <row r="83" spans="1:8" s="78" customFormat="1" ht="12">
      <c r="A83" s="113">
        <v>1</v>
      </c>
      <c r="B83" s="112" t="s">
        <v>102</v>
      </c>
      <c r="C83" s="86">
        <v>1974</v>
      </c>
      <c r="D83" s="80" t="s">
        <v>31</v>
      </c>
      <c r="E83" s="80">
        <v>118</v>
      </c>
      <c r="F83" s="90">
        <v>0.11001157407407407</v>
      </c>
      <c r="G83" s="80">
        <v>1</v>
      </c>
      <c r="H83" s="80">
        <v>60</v>
      </c>
    </row>
    <row r="84" spans="1:8" s="78" customFormat="1" ht="12">
      <c r="A84" s="113">
        <v>2</v>
      </c>
      <c r="B84" s="112" t="s">
        <v>104</v>
      </c>
      <c r="C84" s="86">
        <v>1974</v>
      </c>
      <c r="D84" s="80" t="s">
        <v>31</v>
      </c>
      <c r="E84" s="80">
        <v>640</v>
      </c>
      <c r="F84" s="90">
        <v>0.11438657407407408</v>
      </c>
      <c r="G84" s="80">
        <v>2</v>
      </c>
      <c r="H84" s="80">
        <v>54</v>
      </c>
    </row>
    <row r="85" spans="1:8" s="78" customFormat="1" ht="12">
      <c r="A85" s="113">
        <v>3</v>
      </c>
      <c r="B85" s="112" t="s">
        <v>113</v>
      </c>
      <c r="C85" s="86">
        <v>1973</v>
      </c>
      <c r="D85" s="80" t="s">
        <v>31</v>
      </c>
      <c r="E85" s="80">
        <v>119</v>
      </c>
      <c r="F85" s="90">
        <v>0.11440972222222223</v>
      </c>
      <c r="G85" s="80">
        <v>3</v>
      </c>
      <c r="H85" s="80">
        <v>48</v>
      </c>
    </row>
    <row r="86" spans="1:8" s="78" customFormat="1" ht="12">
      <c r="A86" s="113">
        <v>4</v>
      </c>
      <c r="B86" s="112" t="s">
        <v>600</v>
      </c>
      <c r="C86" s="86">
        <v>1974</v>
      </c>
      <c r="D86" s="80" t="s">
        <v>31</v>
      </c>
      <c r="E86" s="80">
        <v>438</v>
      </c>
      <c r="F86" s="90">
        <v>0.11724537037037037</v>
      </c>
      <c r="G86" s="80">
        <v>4</v>
      </c>
      <c r="H86" s="80">
        <v>43</v>
      </c>
    </row>
    <row r="87" spans="1:8" s="78" customFormat="1" ht="12">
      <c r="A87" s="113">
        <v>5</v>
      </c>
      <c r="B87" s="112" t="s">
        <v>546</v>
      </c>
      <c r="C87" s="86">
        <v>1972</v>
      </c>
      <c r="D87" s="80" t="s">
        <v>35</v>
      </c>
      <c r="E87" s="80">
        <v>157</v>
      </c>
      <c r="F87" s="90">
        <v>0.11967592592592592</v>
      </c>
      <c r="G87" s="80">
        <v>5</v>
      </c>
      <c r="H87" s="80">
        <v>40</v>
      </c>
    </row>
    <row r="88" spans="1:8" s="78" customFormat="1" ht="12">
      <c r="A88" s="113">
        <v>6</v>
      </c>
      <c r="B88" s="112" t="s">
        <v>260</v>
      </c>
      <c r="C88" s="86">
        <v>1968</v>
      </c>
      <c r="D88" s="80" t="s">
        <v>32</v>
      </c>
      <c r="E88" s="80">
        <v>26</v>
      </c>
      <c r="F88" s="90">
        <v>0.12351851851851851</v>
      </c>
      <c r="G88" s="80">
        <v>6</v>
      </c>
      <c r="H88" s="80">
        <v>38</v>
      </c>
    </row>
    <row r="89" spans="1:8" s="78" customFormat="1" ht="12">
      <c r="A89" s="113">
        <v>7</v>
      </c>
      <c r="B89" s="112" t="s">
        <v>705</v>
      </c>
      <c r="C89" s="86">
        <v>1972</v>
      </c>
      <c r="D89" s="80" t="s">
        <v>706</v>
      </c>
      <c r="E89" s="80">
        <v>127</v>
      </c>
      <c r="F89" s="90">
        <v>0.12203703703703704</v>
      </c>
      <c r="G89" s="80">
        <v>7</v>
      </c>
      <c r="H89" s="80">
        <v>36</v>
      </c>
    </row>
    <row r="90" spans="1:8" s="78" customFormat="1" ht="12.75">
      <c r="A90" s="80"/>
      <c r="B90" s="112" t="s">
        <v>712</v>
      </c>
      <c r="C90" s="86">
        <v>1968</v>
      </c>
      <c r="D90" s="80" t="s">
        <v>173</v>
      </c>
      <c r="E90" s="80">
        <v>88</v>
      </c>
      <c r="F90" s="81">
        <v>2.384027777777778</v>
      </c>
      <c r="G90" s="259" t="s">
        <v>711</v>
      </c>
      <c r="H90" s="260"/>
    </row>
    <row r="91" spans="1:8" s="78" customFormat="1" ht="12.75">
      <c r="A91" s="80"/>
      <c r="B91" s="112" t="s">
        <v>717</v>
      </c>
      <c r="C91" s="86">
        <v>1973</v>
      </c>
      <c r="D91" s="80" t="s">
        <v>173</v>
      </c>
      <c r="E91" s="80">
        <v>83</v>
      </c>
      <c r="F91" s="81">
        <v>0.0628125</v>
      </c>
      <c r="G91" s="259" t="s">
        <v>711</v>
      </c>
      <c r="H91" s="260"/>
    </row>
    <row r="92" spans="1:8" s="78" customFormat="1" ht="12.75">
      <c r="A92" s="80"/>
      <c r="B92" s="112" t="s">
        <v>719</v>
      </c>
      <c r="C92" s="86">
        <v>1970</v>
      </c>
      <c r="D92" s="80" t="s">
        <v>173</v>
      </c>
      <c r="E92" s="80">
        <v>145</v>
      </c>
      <c r="F92" s="81">
        <v>0.07074074074074074</v>
      </c>
      <c r="G92" s="259" t="s">
        <v>710</v>
      </c>
      <c r="H92" s="260"/>
    </row>
    <row r="93" spans="1:8" s="78" customFormat="1" ht="12.75">
      <c r="A93" s="80"/>
      <c r="B93" s="112" t="s">
        <v>108</v>
      </c>
      <c r="C93" s="86">
        <v>1974</v>
      </c>
      <c r="D93" s="80" t="s">
        <v>31</v>
      </c>
      <c r="E93" s="80">
        <v>153</v>
      </c>
      <c r="F93" s="81">
        <v>0.07097222222222223</v>
      </c>
      <c r="G93" s="259" t="s">
        <v>710</v>
      </c>
      <c r="H93" s="260"/>
    </row>
    <row r="94" spans="1:8" s="78" customFormat="1" ht="12.75">
      <c r="A94" s="110"/>
      <c r="C94" s="124"/>
      <c r="D94" s="110"/>
      <c r="E94" s="110"/>
      <c r="F94" s="122"/>
      <c r="G94" s="153"/>
      <c r="H94" s="16"/>
    </row>
    <row r="96" spans="1:5" ht="15">
      <c r="A96" s="238" t="s">
        <v>25</v>
      </c>
      <c r="B96" s="239"/>
      <c r="C96" s="239"/>
      <c r="D96" s="87" t="s">
        <v>528</v>
      </c>
      <c r="E96" s="88" t="s">
        <v>702</v>
      </c>
    </row>
    <row r="97" spans="1:8" ht="25.5">
      <c r="A97" s="57" t="s">
        <v>3</v>
      </c>
      <c r="B97" s="57" t="s">
        <v>0</v>
      </c>
      <c r="C97" s="57" t="s">
        <v>1</v>
      </c>
      <c r="D97" s="57" t="s">
        <v>2</v>
      </c>
      <c r="E97" s="57" t="s">
        <v>34</v>
      </c>
      <c r="F97" s="57" t="s">
        <v>479</v>
      </c>
      <c r="G97" s="57" t="s">
        <v>7</v>
      </c>
      <c r="H97" s="102" t="s">
        <v>37</v>
      </c>
    </row>
    <row r="98" spans="1:9" s="78" customFormat="1" ht="12">
      <c r="A98" s="158">
        <v>1</v>
      </c>
      <c r="B98" s="159" t="s">
        <v>547</v>
      </c>
      <c r="C98" s="160">
        <v>1960</v>
      </c>
      <c r="D98" s="158" t="s">
        <v>35</v>
      </c>
      <c r="E98" s="158">
        <v>114</v>
      </c>
      <c r="F98" s="161">
        <v>0.10717592592592594</v>
      </c>
      <c r="G98" s="158">
        <v>1</v>
      </c>
      <c r="H98" s="158">
        <v>60</v>
      </c>
      <c r="I98" s="162" t="s">
        <v>726</v>
      </c>
    </row>
    <row r="99" spans="1:8" s="78" customFormat="1" ht="12">
      <c r="A99" s="80">
        <v>2</v>
      </c>
      <c r="B99" s="112" t="s">
        <v>707</v>
      </c>
      <c r="C99" s="86">
        <v>1958</v>
      </c>
      <c r="D99" s="80" t="s">
        <v>35</v>
      </c>
      <c r="E99" s="80">
        <v>158</v>
      </c>
      <c r="F99" s="90">
        <v>0.13465277777777776</v>
      </c>
      <c r="G99" s="80">
        <v>2</v>
      </c>
      <c r="H99" s="80">
        <v>54</v>
      </c>
    </row>
    <row r="100" spans="1:8" s="78" customFormat="1" ht="12">
      <c r="A100" s="80">
        <v>3</v>
      </c>
      <c r="B100" s="112" t="s">
        <v>708</v>
      </c>
      <c r="C100" s="86">
        <v>1963</v>
      </c>
      <c r="D100" s="80" t="s">
        <v>35</v>
      </c>
      <c r="E100" s="80">
        <v>113</v>
      </c>
      <c r="F100" s="90">
        <v>0.14039351851851853</v>
      </c>
      <c r="G100" s="80">
        <v>3</v>
      </c>
      <c r="H100" s="80">
        <v>48</v>
      </c>
    </row>
    <row r="101" spans="1:8" s="78" customFormat="1" ht="12">
      <c r="A101" s="80">
        <v>4</v>
      </c>
      <c r="B101" s="112" t="s">
        <v>119</v>
      </c>
      <c r="C101" s="86">
        <v>1957</v>
      </c>
      <c r="D101" s="80" t="s">
        <v>31</v>
      </c>
      <c r="E101" s="80">
        <v>116</v>
      </c>
      <c r="F101" s="81">
        <v>0.14975694444444446</v>
      </c>
      <c r="G101" s="80">
        <v>4</v>
      </c>
      <c r="H101" s="80">
        <v>43</v>
      </c>
    </row>
    <row r="102" spans="1:8" ht="12.75">
      <c r="A102" s="142"/>
      <c r="B102" s="148" t="s">
        <v>713</v>
      </c>
      <c r="C102" s="149">
        <v>1958</v>
      </c>
      <c r="D102" s="80" t="s">
        <v>173</v>
      </c>
      <c r="E102" s="113">
        <v>0</v>
      </c>
      <c r="F102" s="81">
        <v>2.3868055555555556</v>
      </c>
      <c r="G102" s="259" t="s">
        <v>711</v>
      </c>
      <c r="H102" s="260"/>
    </row>
    <row r="103" spans="1:8" ht="12.75">
      <c r="A103" s="142"/>
      <c r="B103" s="148" t="s">
        <v>714</v>
      </c>
      <c r="C103" s="86">
        <v>1957</v>
      </c>
      <c r="D103" s="80" t="s">
        <v>173</v>
      </c>
      <c r="E103" s="113">
        <v>81</v>
      </c>
      <c r="F103" s="81">
        <v>0.04251157407407408</v>
      </c>
      <c r="G103" s="259" t="s">
        <v>711</v>
      </c>
      <c r="H103" s="260"/>
    </row>
    <row r="105" spans="1:5" ht="15">
      <c r="A105" s="219" t="s">
        <v>178</v>
      </c>
      <c r="B105" s="219"/>
      <c r="C105" s="219"/>
      <c r="D105" s="87" t="s">
        <v>528</v>
      </c>
      <c r="E105" s="88" t="s">
        <v>542</v>
      </c>
    </row>
    <row r="106" spans="1:8" ht="25.5">
      <c r="A106" s="57" t="s">
        <v>3</v>
      </c>
      <c r="B106" s="57" t="s">
        <v>0</v>
      </c>
      <c r="C106" s="57" t="s">
        <v>1</v>
      </c>
      <c r="D106" s="57" t="s">
        <v>2</v>
      </c>
      <c r="E106" s="57" t="s">
        <v>34</v>
      </c>
      <c r="F106" s="57" t="s">
        <v>479</v>
      </c>
      <c r="G106" s="57" t="s">
        <v>7</v>
      </c>
      <c r="H106" s="102" t="s">
        <v>37</v>
      </c>
    </row>
    <row r="107" spans="1:8" s="78" customFormat="1" ht="12">
      <c r="A107" s="80">
        <v>1</v>
      </c>
      <c r="B107" s="112" t="s">
        <v>232</v>
      </c>
      <c r="C107" s="86">
        <v>1953</v>
      </c>
      <c r="D107" s="80" t="s">
        <v>32</v>
      </c>
      <c r="E107" s="80">
        <v>111</v>
      </c>
      <c r="F107" s="81">
        <v>0.07247685185185186</v>
      </c>
      <c r="G107" s="80">
        <v>1</v>
      </c>
      <c r="H107" s="80">
        <v>60</v>
      </c>
    </row>
    <row r="108" spans="1:8" s="78" customFormat="1" ht="12">
      <c r="A108" s="80">
        <v>2</v>
      </c>
      <c r="B108" s="112" t="s">
        <v>117</v>
      </c>
      <c r="C108" s="86">
        <v>1954</v>
      </c>
      <c r="D108" s="80" t="s">
        <v>31</v>
      </c>
      <c r="E108" s="80">
        <v>109</v>
      </c>
      <c r="F108" s="81">
        <v>0.07313657407407408</v>
      </c>
      <c r="G108" s="80">
        <v>2</v>
      </c>
      <c r="H108" s="80">
        <v>54</v>
      </c>
    </row>
    <row r="109" spans="1:8" s="78" customFormat="1" ht="12">
      <c r="A109" s="80">
        <v>3</v>
      </c>
      <c r="B109" s="112" t="s">
        <v>236</v>
      </c>
      <c r="C109" s="86">
        <v>1949</v>
      </c>
      <c r="D109" s="80" t="s">
        <v>32</v>
      </c>
      <c r="E109" s="80">
        <v>112</v>
      </c>
      <c r="F109" s="81">
        <v>0.07840277777777778</v>
      </c>
      <c r="G109" s="80">
        <v>3</v>
      </c>
      <c r="H109" s="80">
        <v>48</v>
      </c>
    </row>
    <row r="110" spans="1:8" s="78" customFormat="1" ht="12">
      <c r="A110" s="80">
        <v>4</v>
      </c>
      <c r="B110" s="112" t="s">
        <v>720</v>
      </c>
      <c r="C110" s="86">
        <v>1951</v>
      </c>
      <c r="D110" s="80" t="s">
        <v>35</v>
      </c>
      <c r="E110" s="80">
        <v>159</v>
      </c>
      <c r="F110" s="90">
        <v>0.10513888888888889</v>
      </c>
      <c r="G110" s="80">
        <v>4</v>
      </c>
      <c r="H110" s="80">
        <v>43</v>
      </c>
    </row>
    <row r="111" spans="1:8" s="78" customFormat="1" ht="12.75">
      <c r="A111" s="80"/>
      <c r="B111" s="112" t="s">
        <v>709</v>
      </c>
      <c r="C111" s="86">
        <v>1955</v>
      </c>
      <c r="D111" s="80" t="s">
        <v>173</v>
      </c>
      <c r="E111" s="80">
        <v>15459</v>
      </c>
      <c r="F111" s="81">
        <v>2.2777777777777777</v>
      </c>
      <c r="G111" s="263" t="s">
        <v>711</v>
      </c>
      <c r="H111" s="264"/>
    </row>
    <row r="112" spans="1:8" s="78" customFormat="1" ht="12.75">
      <c r="A112" s="80"/>
      <c r="B112" s="112" t="s">
        <v>715</v>
      </c>
      <c r="C112" s="86">
        <v>1949</v>
      </c>
      <c r="D112" s="80" t="s">
        <v>173</v>
      </c>
      <c r="E112" s="80">
        <v>89</v>
      </c>
      <c r="F112" s="81">
        <v>0.044814814814814814</v>
      </c>
      <c r="G112" s="263" t="s">
        <v>711</v>
      </c>
      <c r="H112" s="264"/>
    </row>
    <row r="113" spans="1:8" ht="12.75">
      <c r="A113" s="80"/>
      <c r="B113" s="112" t="s">
        <v>716</v>
      </c>
      <c r="C113" s="86">
        <v>1946</v>
      </c>
      <c r="D113" s="80" t="s">
        <v>33</v>
      </c>
      <c r="E113" s="80">
        <v>75</v>
      </c>
      <c r="F113" s="81">
        <v>0.044849537037037035</v>
      </c>
      <c r="G113" s="263" t="s">
        <v>711</v>
      </c>
      <c r="H113" s="264"/>
    </row>
    <row r="114" spans="7:8" ht="12.75">
      <c r="G114" s="153"/>
      <c r="H114" s="16"/>
    </row>
    <row r="115" spans="2:7" ht="14.25">
      <c r="B115" s="15" t="s">
        <v>5</v>
      </c>
      <c r="E115" s="243"/>
      <c r="F115" s="244"/>
      <c r="G115" s="244"/>
    </row>
    <row r="116" spans="5:7" ht="12.75">
      <c r="E116" s="242"/>
      <c r="F116" s="252"/>
      <c r="G116" s="252"/>
    </row>
    <row r="117" spans="1:7" ht="15">
      <c r="A117" s="238" t="s">
        <v>20</v>
      </c>
      <c r="B117" s="239"/>
      <c r="C117" s="239"/>
      <c r="D117" s="87" t="s">
        <v>528</v>
      </c>
      <c r="E117" s="88" t="s">
        <v>529</v>
      </c>
      <c r="F117" s="4"/>
      <c r="G117" s="4"/>
    </row>
    <row r="118" spans="1:8" ht="25.5">
      <c r="A118" s="57" t="s">
        <v>3</v>
      </c>
      <c r="B118" s="57" t="s">
        <v>0</v>
      </c>
      <c r="C118" s="57" t="s">
        <v>1</v>
      </c>
      <c r="D118" s="57" t="s">
        <v>2</v>
      </c>
      <c r="E118" s="57" t="s">
        <v>34</v>
      </c>
      <c r="F118" s="57" t="s">
        <v>479</v>
      </c>
      <c r="G118" s="57" t="s">
        <v>7</v>
      </c>
      <c r="H118" s="57" t="s">
        <v>37</v>
      </c>
    </row>
    <row r="119" spans="1:8" ht="12.75">
      <c r="A119" s="147">
        <v>1</v>
      </c>
      <c r="B119" s="148" t="s">
        <v>551</v>
      </c>
      <c r="C119" s="149">
        <v>1999</v>
      </c>
      <c r="D119" s="113" t="s">
        <v>532</v>
      </c>
      <c r="E119" s="147">
        <v>448</v>
      </c>
      <c r="F119" s="150">
        <v>0.751388888888889</v>
      </c>
      <c r="G119" s="80">
        <v>1</v>
      </c>
      <c r="H119" s="80">
        <v>60</v>
      </c>
    </row>
    <row r="120" spans="1:8" ht="12.75">
      <c r="A120" s="147">
        <v>2</v>
      </c>
      <c r="B120" s="148" t="s">
        <v>508</v>
      </c>
      <c r="C120" s="149">
        <v>2000</v>
      </c>
      <c r="D120" s="113" t="s">
        <v>173</v>
      </c>
      <c r="E120" s="147">
        <v>443</v>
      </c>
      <c r="F120" s="150">
        <v>0.775</v>
      </c>
      <c r="G120" s="80">
        <v>2</v>
      </c>
      <c r="H120" s="80">
        <v>54</v>
      </c>
    </row>
    <row r="121" spans="1:8" ht="12.75">
      <c r="A121" s="147">
        <v>3</v>
      </c>
      <c r="B121" s="148" t="s">
        <v>138</v>
      </c>
      <c r="C121" s="149">
        <v>1999</v>
      </c>
      <c r="D121" s="113" t="s">
        <v>521</v>
      </c>
      <c r="E121" s="113">
        <v>460</v>
      </c>
      <c r="F121" s="150">
        <v>0.8263888888888888</v>
      </c>
      <c r="G121" s="80">
        <v>3</v>
      </c>
      <c r="H121" s="80">
        <v>48</v>
      </c>
    </row>
    <row r="122" spans="1:8" ht="12.75">
      <c r="A122" s="147">
        <v>4</v>
      </c>
      <c r="B122" s="148" t="s">
        <v>182</v>
      </c>
      <c r="C122" s="149">
        <v>2000</v>
      </c>
      <c r="D122" s="113" t="s">
        <v>243</v>
      </c>
      <c r="E122" s="147">
        <v>461</v>
      </c>
      <c r="F122" s="150">
        <v>0.8270833333333334</v>
      </c>
      <c r="G122" s="80">
        <v>4</v>
      </c>
      <c r="H122" s="80">
        <v>43</v>
      </c>
    </row>
    <row r="123" spans="1:8" ht="12.75">
      <c r="A123" s="147">
        <v>5</v>
      </c>
      <c r="B123" s="148" t="s">
        <v>145</v>
      </c>
      <c r="C123" s="33">
        <v>1999</v>
      </c>
      <c r="D123" s="33" t="s">
        <v>30</v>
      </c>
      <c r="E123" s="80">
        <v>459</v>
      </c>
      <c r="F123" s="150">
        <v>0.8291666666666666</v>
      </c>
      <c r="G123" s="80">
        <v>5</v>
      </c>
      <c r="H123" s="80">
        <v>40</v>
      </c>
    </row>
    <row r="124" spans="1:8" ht="12.75">
      <c r="A124" s="147">
        <v>6</v>
      </c>
      <c r="B124" s="148" t="s">
        <v>608</v>
      </c>
      <c r="C124" s="149">
        <v>1999</v>
      </c>
      <c r="D124" s="113" t="s">
        <v>585</v>
      </c>
      <c r="E124" s="147">
        <v>449</v>
      </c>
      <c r="F124" s="150">
        <v>0.8326388888888889</v>
      </c>
      <c r="G124" s="80">
        <v>6</v>
      </c>
      <c r="H124" s="80">
        <v>38</v>
      </c>
    </row>
    <row r="125" spans="1:8" ht="12.75">
      <c r="A125" s="147">
        <v>7</v>
      </c>
      <c r="B125" s="148" t="s">
        <v>680</v>
      </c>
      <c r="C125" s="149">
        <v>2000</v>
      </c>
      <c r="D125" s="113" t="s">
        <v>681</v>
      </c>
      <c r="E125" s="147">
        <v>440</v>
      </c>
      <c r="F125" s="150">
        <v>0.9034722222222222</v>
      </c>
      <c r="G125" s="80">
        <v>7</v>
      </c>
      <c r="H125" s="80">
        <v>36</v>
      </c>
    </row>
    <row r="126" spans="1:8" ht="12.75">
      <c r="A126" s="147">
        <v>8</v>
      </c>
      <c r="B126" s="148" t="s">
        <v>184</v>
      </c>
      <c r="C126" s="149">
        <v>2000</v>
      </c>
      <c r="D126" s="113" t="s">
        <v>35</v>
      </c>
      <c r="E126" s="113">
        <v>442</v>
      </c>
      <c r="F126" s="150">
        <v>0.9104166666666668</v>
      </c>
      <c r="G126" s="80">
        <v>8</v>
      </c>
      <c r="H126" s="80">
        <v>34</v>
      </c>
    </row>
    <row r="127" spans="1:8" ht="12.75">
      <c r="A127" s="147">
        <v>9</v>
      </c>
      <c r="B127" s="148" t="s">
        <v>682</v>
      </c>
      <c r="C127" s="149">
        <v>2000</v>
      </c>
      <c r="D127" s="113" t="s">
        <v>32</v>
      </c>
      <c r="E127" s="113">
        <v>447</v>
      </c>
      <c r="F127" s="150">
        <v>0.9368055555555556</v>
      </c>
      <c r="G127" s="80">
        <v>9</v>
      </c>
      <c r="H127" s="80">
        <v>32</v>
      </c>
    </row>
    <row r="128" spans="1:8" ht="12.75">
      <c r="A128" s="147">
        <v>10</v>
      </c>
      <c r="B128" s="148" t="s">
        <v>181</v>
      </c>
      <c r="C128" s="149">
        <v>2000</v>
      </c>
      <c r="D128" s="113" t="s">
        <v>35</v>
      </c>
      <c r="E128" s="113">
        <v>441</v>
      </c>
      <c r="F128" s="150">
        <v>0.970138888888889</v>
      </c>
      <c r="G128" s="80">
        <v>10</v>
      </c>
      <c r="H128" s="80">
        <v>31</v>
      </c>
    </row>
    <row r="129" spans="1:8" ht="12.75">
      <c r="A129" s="80">
        <v>11</v>
      </c>
      <c r="B129" s="148" t="s">
        <v>683</v>
      </c>
      <c r="C129" s="149">
        <v>1999</v>
      </c>
      <c r="D129" s="113" t="s">
        <v>31</v>
      </c>
      <c r="E129" s="113">
        <v>464</v>
      </c>
      <c r="F129" s="151">
        <v>1.0493055555555555</v>
      </c>
      <c r="G129" s="80">
        <v>11</v>
      </c>
      <c r="H129" s="80">
        <v>30</v>
      </c>
    </row>
    <row r="130" s="129" customFormat="1" ht="12"/>
    <row r="131" spans="1:7" ht="15">
      <c r="A131" s="219" t="s">
        <v>21</v>
      </c>
      <c r="B131" s="219"/>
      <c r="C131" s="219"/>
      <c r="D131" s="87" t="s">
        <v>528</v>
      </c>
      <c r="E131" s="88" t="s">
        <v>539</v>
      </c>
      <c r="F131" s="4"/>
      <c r="G131" s="4"/>
    </row>
    <row r="132" spans="1:8" ht="25.5">
      <c r="A132" s="57" t="s">
        <v>3</v>
      </c>
      <c r="B132" s="57" t="s">
        <v>0</v>
      </c>
      <c r="C132" s="57" t="s">
        <v>1</v>
      </c>
      <c r="D132" s="57" t="s">
        <v>2</v>
      </c>
      <c r="E132" s="57" t="s">
        <v>34</v>
      </c>
      <c r="F132" s="57" t="s">
        <v>479</v>
      </c>
      <c r="G132" s="57" t="s">
        <v>7</v>
      </c>
      <c r="H132" s="102" t="s">
        <v>37</v>
      </c>
    </row>
    <row r="133" spans="1:8" ht="12.75">
      <c r="A133" s="147">
        <v>1</v>
      </c>
      <c r="B133" s="148" t="s">
        <v>152</v>
      </c>
      <c r="C133" s="149">
        <v>1997</v>
      </c>
      <c r="D133" s="113" t="s">
        <v>521</v>
      </c>
      <c r="E133" s="147">
        <v>70</v>
      </c>
      <c r="F133" s="151">
        <v>1.4756944444444444</v>
      </c>
      <c r="G133" s="80">
        <v>1</v>
      </c>
      <c r="H133" s="80">
        <v>60</v>
      </c>
    </row>
    <row r="134" spans="1:8" ht="12.75">
      <c r="A134" s="147">
        <v>2</v>
      </c>
      <c r="B134" s="148" t="s">
        <v>696</v>
      </c>
      <c r="C134" s="149">
        <v>1998</v>
      </c>
      <c r="D134" s="113" t="s">
        <v>32</v>
      </c>
      <c r="E134" s="147">
        <v>8</v>
      </c>
      <c r="F134" s="151">
        <v>1.4979166666666666</v>
      </c>
      <c r="G134" s="80">
        <v>2</v>
      </c>
      <c r="H134" s="80">
        <v>54</v>
      </c>
    </row>
    <row r="135" spans="1:8" ht="12.75">
      <c r="A135" s="147">
        <v>3</v>
      </c>
      <c r="B135" s="148" t="s">
        <v>607</v>
      </c>
      <c r="C135" s="149">
        <v>1998</v>
      </c>
      <c r="D135" s="113" t="s">
        <v>532</v>
      </c>
      <c r="E135" s="147">
        <v>3</v>
      </c>
      <c r="F135" s="151">
        <v>1.4993055555555554</v>
      </c>
      <c r="G135" s="80">
        <v>3</v>
      </c>
      <c r="H135" s="80">
        <v>48</v>
      </c>
    </row>
    <row r="136" spans="1:8" ht="12.75">
      <c r="A136" s="147">
        <v>4</v>
      </c>
      <c r="B136" s="148" t="s">
        <v>150</v>
      </c>
      <c r="C136" s="149">
        <v>1997</v>
      </c>
      <c r="D136" s="113" t="s">
        <v>31</v>
      </c>
      <c r="E136" s="147">
        <v>6</v>
      </c>
      <c r="F136" s="151">
        <v>1.5520833333333335</v>
      </c>
      <c r="G136" s="80">
        <v>4</v>
      </c>
      <c r="H136" s="80">
        <v>43</v>
      </c>
    </row>
    <row r="137" spans="1:8" ht="12.75">
      <c r="A137" s="147">
        <v>5</v>
      </c>
      <c r="B137" s="148" t="s">
        <v>351</v>
      </c>
      <c r="C137" s="149">
        <v>1998</v>
      </c>
      <c r="D137" s="113" t="s">
        <v>35</v>
      </c>
      <c r="E137" s="147">
        <v>87</v>
      </c>
      <c r="F137" s="151">
        <v>1.58125</v>
      </c>
      <c r="G137" s="80">
        <v>5</v>
      </c>
      <c r="H137" s="80">
        <v>40</v>
      </c>
    </row>
    <row r="138" spans="1:8" ht="12.75">
      <c r="A138" s="147">
        <v>6</v>
      </c>
      <c r="B138" s="148" t="s">
        <v>697</v>
      </c>
      <c r="C138" s="149">
        <v>1998</v>
      </c>
      <c r="D138" s="113" t="s">
        <v>35</v>
      </c>
      <c r="E138" s="147">
        <v>7</v>
      </c>
      <c r="F138" s="151">
        <v>1.5819444444444444</v>
      </c>
      <c r="G138" s="80">
        <v>6</v>
      </c>
      <c r="H138" s="80">
        <v>38</v>
      </c>
    </row>
    <row r="139" spans="1:8" ht="12.75">
      <c r="A139" s="147"/>
      <c r="B139" s="148" t="s">
        <v>684</v>
      </c>
      <c r="C139" s="149">
        <v>1998</v>
      </c>
      <c r="D139" s="113" t="s">
        <v>532</v>
      </c>
      <c r="E139" s="113">
        <v>472</v>
      </c>
      <c r="F139" s="151">
        <v>1.0923611111111111</v>
      </c>
      <c r="G139" s="261" t="s">
        <v>721</v>
      </c>
      <c r="H139" s="262"/>
    </row>
    <row r="140" spans="1:8" ht="12.75">
      <c r="A140" s="147"/>
      <c r="B140" s="148" t="s">
        <v>609</v>
      </c>
      <c r="C140" s="149">
        <v>1998</v>
      </c>
      <c r="D140" s="113" t="s">
        <v>585</v>
      </c>
      <c r="E140" s="147">
        <v>470</v>
      </c>
      <c r="F140" s="151">
        <v>1.15625</v>
      </c>
      <c r="G140" s="261" t="s">
        <v>721</v>
      </c>
      <c r="H140" s="262"/>
    </row>
    <row r="141" spans="1:8" ht="12.75">
      <c r="A141" s="147"/>
      <c r="B141" s="148" t="s">
        <v>685</v>
      </c>
      <c r="C141" s="147">
        <v>1998</v>
      </c>
      <c r="D141" s="113" t="s">
        <v>585</v>
      </c>
      <c r="E141" s="147">
        <v>471</v>
      </c>
      <c r="F141" s="151">
        <v>1.6965277777777779</v>
      </c>
      <c r="G141" s="261" t="s">
        <v>721</v>
      </c>
      <c r="H141" s="262"/>
    </row>
    <row r="143" spans="1:7" ht="15">
      <c r="A143" s="238" t="s">
        <v>22</v>
      </c>
      <c r="B143" s="239"/>
      <c r="C143" s="239"/>
      <c r="D143" s="87" t="s">
        <v>528</v>
      </c>
      <c r="E143" s="88" t="s">
        <v>542</v>
      </c>
      <c r="F143" s="4"/>
      <c r="G143" s="4"/>
    </row>
    <row r="144" spans="1:8" ht="25.5">
      <c r="A144" s="57" t="s">
        <v>3</v>
      </c>
      <c r="B144" s="57" t="s">
        <v>0</v>
      </c>
      <c r="C144" s="57" t="s">
        <v>1</v>
      </c>
      <c r="D144" s="57" t="s">
        <v>2</v>
      </c>
      <c r="E144" s="57" t="s">
        <v>34</v>
      </c>
      <c r="F144" s="57" t="s">
        <v>479</v>
      </c>
      <c r="G144" s="57" t="s">
        <v>7</v>
      </c>
      <c r="H144" s="102" t="s">
        <v>37</v>
      </c>
    </row>
    <row r="145" spans="1:8" ht="12.75">
      <c r="A145" s="89">
        <v>1</v>
      </c>
      <c r="B145" s="112" t="s">
        <v>513</v>
      </c>
      <c r="C145" s="54">
        <v>1995</v>
      </c>
      <c r="D145" s="80" t="s">
        <v>173</v>
      </c>
      <c r="E145" s="80">
        <v>107</v>
      </c>
      <c r="F145" s="90">
        <v>0.081875</v>
      </c>
      <c r="G145" s="89">
        <v>1</v>
      </c>
      <c r="H145" s="80">
        <v>60</v>
      </c>
    </row>
    <row r="146" spans="2:7" ht="15">
      <c r="B146" s="93"/>
      <c r="C146" s="94"/>
      <c r="D146" s="4"/>
      <c r="E146" s="76"/>
      <c r="F146" s="77"/>
      <c r="G146" s="76"/>
    </row>
    <row r="147" spans="1:7" ht="15">
      <c r="A147" s="238" t="s">
        <v>23</v>
      </c>
      <c r="B147" s="239"/>
      <c r="C147" s="239"/>
      <c r="D147" s="87" t="s">
        <v>528</v>
      </c>
      <c r="E147" s="88" t="s">
        <v>542</v>
      </c>
      <c r="F147" s="9"/>
      <c r="G147" s="9"/>
    </row>
    <row r="148" spans="1:8" ht="25.5">
      <c r="A148" s="57" t="s">
        <v>3</v>
      </c>
      <c r="B148" s="57" t="s">
        <v>0</v>
      </c>
      <c r="C148" s="57" t="s">
        <v>1</v>
      </c>
      <c r="D148" s="57" t="s">
        <v>2</v>
      </c>
      <c r="E148" s="57" t="s">
        <v>34</v>
      </c>
      <c r="F148" s="57" t="s">
        <v>479</v>
      </c>
      <c r="G148" s="57" t="s">
        <v>7</v>
      </c>
      <c r="H148" s="102" t="s">
        <v>37</v>
      </c>
    </row>
    <row r="149" spans="1:8" ht="12.75">
      <c r="A149" s="54">
        <v>1</v>
      </c>
      <c r="B149" s="104" t="s">
        <v>166</v>
      </c>
      <c r="C149" s="105">
        <v>1984</v>
      </c>
      <c r="D149" s="113" t="s">
        <v>31</v>
      </c>
      <c r="E149" s="80">
        <v>106</v>
      </c>
      <c r="F149" s="90">
        <v>0.07799768518518518</v>
      </c>
      <c r="G149" s="89">
        <v>1</v>
      </c>
      <c r="H149" s="80">
        <v>60</v>
      </c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238" t="s">
        <v>24</v>
      </c>
      <c r="B151" s="239"/>
      <c r="C151" s="239"/>
      <c r="D151" s="87" t="s">
        <v>528</v>
      </c>
      <c r="E151" s="88" t="s">
        <v>704</v>
      </c>
      <c r="F151" s="3"/>
      <c r="G151" s="3"/>
    </row>
    <row r="152" spans="1:8" ht="25.5">
      <c r="A152" s="57" t="s">
        <v>3</v>
      </c>
      <c r="B152" s="57" t="s">
        <v>0</v>
      </c>
      <c r="C152" s="57" t="s">
        <v>1</v>
      </c>
      <c r="D152" s="57" t="s">
        <v>2</v>
      </c>
      <c r="E152" s="57" t="s">
        <v>34</v>
      </c>
      <c r="F152" s="57" t="s">
        <v>479</v>
      </c>
      <c r="G152" s="57" t="s">
        <v>7</v>
      </c>
      <c r="H152" s="102" t="s">
        <v>37</v>
      </c>
    </row>
    <row r="153" spans="1:8" ht="12.75">
      <c r="A153" s="89">
        <v>1</v>
      </c>
      <c r="B153" s="112" t="s">
        <v>172</v>
      </c>
      <c r="C153" s="54">
        <v>1971</v>
      </c>
      <c r="D153" s="80" t="s">
        <v>173</v>
      </c>
      <c r="E153" s="80">
        <v>146</v>
      </c>
      <c r="F153" s="90">
        <v>0.051736111111111115</v>
      </c>
      <c r="G153" s="80">
        <v>1</v>
      </c>
      <c r="H153" s="80">
        <v>60</v>
      </c>
    </row>
    <row r="154" spans="1:8" ht="12.75">
      <c r="A154" s="89">
        <v>2</v>
      </c>
      <c r="B154" s="112" t="s">
        <v>612</v>
      </c>
      <c r="C154" s="54">
        <v>1971</v>
      </c>
      <c r="D154" s="80" t="s">
        <v>173</v>
      </c>
      <c r="E154" s="80">
        <v>147</v>
      </c>
      <c r="F154" s="90">
        <v>0.052314814814814814</v>
      </c>
      <c r="G154" s="80">
        <v>2</v>
      </c>
      <c r="H154" s="80">
        <v>54</v>
      </c>
    </row>
    <row r="155" spans="1:8" ht="12.75">
      <c r="A155" s="89">
        <v>3</v>
      </c>
      <c r="B155" s="112" t="s">
        <v>174</v>
      </c>
      <c r="C155" s="54">
        <v>1968</v>
      </c>
      <c r="D155" s="80" t="s">
        <v>33</v>
      </c>
      <c r="E155" s="80">
        <v>102</v>
      </c>
      <c r="F155" s="90">
        <v>0.05347222222222222</v>
      </c>
      <c r="G155" s="80">
        <v>3</v>
      </c>
      <c r="H155" s="80">
        <v>48</v>
      </c>
    </row>
    <row r="156" spans="1:8" ht="12.75">
      <c r="A156" s="89">
        <v>4</v>
      </c>
      <c r="B156" s="112" t="s">
        <v>361</v>
      </c>
      <c r="C156" s="54">
        <v>1965</v>
      </c>
      <c r="D156" s="80" t="s">
        <v>32</v>
      </c>
      <c r="E156" s="89">
        <v>103</v>
      </c>
      <c r="F156" s="90">
        <v>0.05725694444444444</v>
      </c>
      <c r="G156" s="80">
        <v>4</v>
      </c>
      <c r="H156" s="80">
        <v>43</v>
      </c>
    </row>
    <row r="157" spans="1:8" ht="12.75">
      <c r="A157" s="89">
        <v>5</v>
      </c>
      <c r="B157" s="112" t="s">
        <v>613</v>
      </c>
      <c r="C157" s="54">
        <v>1965</v>
      </c>
      <c r="D157" s="80" t="s">
        <v>31</v>
      </c>
      <c r="E157" s="89">
        <v>101</v>
      </c>
      <c r="F157" s="90">
        <v>0.07748842592592593</v>
      </c>
      <c r="G157" s="80">
        <v>5</v>
      </c>
      <c r="H157" s="80">
        <v>40</v>
      </c>
    </row>
    <row r="158" spans="1:7" ht="15">
      <c r="A158" s="3"/>
      <c r="B158" s="3"/>
      <c r="C158" s="3"/>
      <c r="D158" s="10"/>
      <c r="E158" s="3"/>
      <c r="F158" s="3"/>
      <c r="G158" s="3"/>
    </row>
    <row r="159" spans="1:5" ht="15">
      <c r="A159" s="238" t="s">
        <v>25</v>
      </c>
      <c r="B159" s="239"/>
      <c r="C159" s="239"/>
      <c r="D159" s="87" t="s">
        <v>528</v>
      </c>
      <c r="E159" s="88" t="s">
        <v>699</v>
      </c>
    </row>
    <row r="160" spans="1:8" ht="25.5">
      <c r="A160" s="57" t="s">
        <v>3</v>
      </c>
      <c r="B160" s="57" t="s">
        <v>0</v>
      </c>
      <c r="C160" s="57" t="s">
        <v>1</v>
      </c>
      <c r="D160" s="57" t="s">
        <v>2</v>
      </c>
      <c r="E160" s="57" t="s">
        <v>34</v>
      </c>
      <c r="F160" s="57" t="s">
        <v>479</v>
      </c>
      <c r="G160" s="57" t="s">
        <v>7</v>
      </c>
      <c r="H160" s="102" t="s">
        <v>37</v>
      </c>
    </row>
    <row r="161" spans="1:8" ht="12.75">
      <c r="A161" s="89">
        <v>1</v>
      </c>
      <c r="B161" s="112" t="s">
        <v>364</v>
      </c>
      <c r="C161" s="54">
        <v>1958</v>
      </c>
      <c r="D161" s="80" t="s">
        <v>31</v>
      </c>
      <c r="E161" s="80">
        <v>32</v>
      </c>
      <c r="F161" s="90">
        <v>0.04996527777777778</v>
      </c>
      <c r="G161" s="80">
        <v>1</v>
      </c>
      <c r="H161" s="80">
        <v>60</v>
      </c>
    </row>
    <row r="163" spans="1:7" ht="15">
      <c r="A163" s="219" t="s">
        <v>178</v>
      </c>
      <c r="B163" s="219"/>
      <c r="C163" s="219"/>
      <c r="D163" s="87" t="s">
        <v>528</v>
      </c>
      <c r="E163" s="88" t="s">
        <v>539</v>
      </c>
      <c r="F163" s="3"/>
      <c r="G163" s="3"/>
    </row>
    <row r="164" spans="1:8" ht="25.5">
      <c r="A164" s="57" t="s">
        <v>3</v>
      </c>
      <c r="B164" s="57" t="s">
        <v>0</v>
      </c>
      <c r="C164" s="57" t="s">
        <v>1</v>
      </c>
      <c r="D164" s="57" t="s">
        <v>2</v>
      </c>
      <c r="E164" s="57" t="s">
        <v>34</v>
      </c>
      <c r="F164" s="57" t="s">
        <v>479</v>
      </c>
      <c r="G164" s="57" t="s">
        <v>7</v>
      </c>
      <c r="H164" s="102" t="s">
        <v>37</v>
      </c>
    </row>
    <row r="165" spans="1:8" ht="12.75">
      <c r="A165" s="80">
        <v>1</v>
      </c>
      <c r="B165" s="112" t="s">
        <v>614</v>
      </c>
      <c r="C165" s="54">
        <v>1949</v>
      </c>
      <c r="D165" s="80" t="s">
        <v>177</v>
      </c>
      <c r="E165" s="80">
        <v>4</v>
      </c>
      <c r="F165" s="151">
        <v>1.6458333333333335</v>
      </c>
      <c r="G165" s="80">
        <v>1</v>
      </c>
      <c r="H165" s="80">
        <v>60</v>
      </c>
    </row>
  </sheetData>
  <mergeCells count="41">
    <mergeCell ref="G68:H68"/>
    <mergeCell ref="G93:H93"/>
    <mergeCell ref="G112:H112"/>
    <mergeCell ref="G113:H113"/>
    <mergeCell ref="G91:H91"/>
    <mergeCell ref="G111:H111"/>
    <mergeCell ref="G102:H102"/>
    <mergeCell ref="G103:H103"/>
    <mergeCell ref="G61:H61"/>
    <mergeCell ref="G62:H62"/>
    <mergeCell ref="G79:H79"/>
    <mergeCell ref="G92:H92"/>
    <mergeCell ref="G63:H63"/>
    <mergeCell ref="G64:H64"/>
    <mergeCell ref="G66:H66"/>
    <mergeCell ref="G90:H90"/>
    <mergeCell ref="G65:H65"/>
    <mergeCell ref="G67:H67"/>
    <mergeCell ref="A143:C143"/>
    <mergeCell ref="E115:G115"/>
    <mergeCell ref="E116:G116"/>
    <mergeCell ref="A117:C117"/>
    <mergeCell ref="A131:C131"/>
    <mergeCell ref="G139:H139"/>
    <mergeCell ref="G140:H140"/>
    <mergeCell ref="G141:H141"/>
    <mergeCell ref="A147:C147"/>
    <mergeCell ref="A151:C151"/>
    <mergeCell ref="A163:C163"/>
    <mergeCell ref="A159:C159"/>
    <mergeCell ref="A70:C70"/>
    <mergeCell ref="A81:C81"/>
    <mergeCell ref="A96:C96"/>
    <mergeCell ref="A105:C105"/>
    <mergeCell ref="B2:H3"/>
    <mergeCell ref="B4:H4"/>
    <mergeCell ref="A8:C8"/>
    <mergeCell ref="G60:H60"/>
    <mergeCell ref="G59:H59"/>
    <mergeCell ref="A33:C33"/>
    <mergeCell ref="A52:C52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CI425"/>
  <sheetViews>
    <sheetView workbookViewId="0" topLeftCell="A5">
      <selection activeCell="F42" sqref="F42"/>
    </sheetView>
  </sheetViews>
  <sheetFormatPr defaultColWidth="9.140625" defaultRowHeight="12.75"/>
  <cols>
    <col min="1" max="1" width="8.8515625" style="3" customWidth="1"/>
    <col min="2" max="2" width="25.57421875" style="10" customWidth="1"/>
    <col min="3" max="3" width="12.00390625" style="10" customWidth="1"/>
    <col min="4" max="4" width="23.00390625" style="10" customWidth="1"/>
    <col min="5" max="5" width="20.00390625" style="3" customWidth="1"/>
    <col min="6" max="6" width="18.8515625" style="3" customWidth="1"/>
    <col min="7" max="7" width="17.140625" style="3" customWidth="1"/>
    <col min="8" max="8" width="19.140625" style="3" customWidth="1"/>
    <col min="9" max="9" width="17.140625" style="3" customWidth="1"/>
    <col min="10" max="10" width="17.00390625" style="3" customWidth="1"/>
    <col min="11" max="11" width="19.00390625" style="3" customWidth="1"/>
    <col min="12" max="12" width="17.140625" style="3" customWidth="1"/>
    <col min="88" max="16384" width="9.140625" style="3" customWidth="1"/>
  </cols>
  <sheetData>
    <row r="2" spans="2:7" ht="20.25" customHeight="1">
      <c r="B2" s="271" t="s">
        <v>8</v>
      </c>
      <c r="C2" s="271"/>
      <c r="D2" s="271"/>
      <c r="E2" s="271"/>
      <c r="F2" s="271"/>
      <c r="G2" s="271"/>
    </row>
    <row r="3" spans="2:7" ht="20.25">
      <c r="B3" s="271" t="s">
        <v>6</v>
      </c>
      <c r="C3" s="271"/>
      <c r="D3" s="271"/>
      <c r="E3" s="271"/>
      <c r="F3" s="271"/>
      <c r="G3" s="271"/>
    </row>
    <row r="4" spans="1:11" ht="15">
      <c r="A4" s="6"/>
      <c r="B4" s="5"/>
      <c r="C4" s="265" t="s">
        <v>9</v>
      </c>
      <c r="D4" s="266"/>
      <c r="E4" s="266"/>
      <c r="F4" s="269" t="s">
        <v>221</v>
      </c>
      <c r="G4" s="270"/>
      <c r="H4" s="270"/>
      <c r="I4" s="270"/>
      <c r="J4" s="270"/>
      <c r="K4" s="247"/>
    </row>
    <row r="5" spans="1:12" ht="42.75" customHeight="1">
      <c r="A5" s="267" t="s">
        <v>4</v>
      </c>
      <c r="B5" s="268"/>
      <c r="C5" s="265" t="s">
        <v>27</v>
      </c>
      <c r="D5" s="266"/>
      <c r="E5" s="266"/>
      <c r="F5" s="270"/>
      <c r="G5" s="270"/>
      <c r="H5" s="270"/>
      <c r="I5" s="270"/>
      <c r="J5" s="270"/>
      <c r="K5" s="247"/>
      <c r="L5" s="4"/>
    </row>
    <row r="6" spans="1:12" ht="15">
      <c r="A6" s="6"/>
      <c r="B6" s="6"/>
      <c r="C6" s="6"/>
      <c r="D6" s="5"/>
      <c r="E6" s="5"/>
      <c r="F6" s="5"/>
      <c r="G6" s="5"/>
      <c r="H6" s="4"/>
      <c r="I6" s="4"/>
      <c r="J6" s="4"/>
      <c r="K6" s="4"/>
      <c r="L6" s="4"/>
    </row>
    <row r="7" spans="1:12" ht="15">
      <c r="A7" s="238" t="s">
        <v>20</v>
      </c>
      <c r="B7" s="239"/>
      <c r="C7" s="239"/>
      <c r="E7" s="4"/>
      <c r="F7" s="4"/>
      <c r="G7" s="4"/>
      <c r="H7" s="4"/>
      <c r="I7" s="4"/>
      <c r="J7" s="4"/>
      <c r="K7" s="4"/>
      <c r="L7" s="4"/>
    </row>
    <row r="8" spans="1:12" ht="61.5" customHeight="1">
      <c r="A8" s="17" t="s">
        <v>3</v>
      </c>
      <c r="B8" s="17" t="s">
        <v>0</v>
      </c>
      <c r="C8" s="17" t="s">
        <v>1</v>
      </c>
      <c r="D8" s="17" t="s">
        <v>2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16</v>
      </c>
      <c r="K8" s="14" t="s">
        <v>15</v>
      </c>
      <c r="L8" s="13" t="s">
        <v>17</v>
      </c>
    </row>
    <row r="9" spans="1:87" s="58" customFormat="1" ht="12.75">
      <c r="A9" s="33">
        <v>1</v>
      </c>
      <c r="B9" s="35" t="s">
        <v>194</v>
      </c>
      <c r="C9" s="48">
        <v>2000</v>
      </c>
      <c r="D9" s="33" t="s">
        <v>30</v>
      </c>
      <c r="E9" s="63">
        <v>68</v>
      </c>
      <c r="F9" s="63"/>
      <c r="G9" s="63">
        <v>60</v>
      </c>
      <c r="H9" s="33">
        <v>30</v>
      </c>
      <c r="I9" s="33">
        <v>60</v>
      </c>
      <c r="J9" s="33">
        <v>48</v>
      </c>
      <c r="K9" s="80">
        <v>54</v>
      </c>
      <c r="L9" s="62">
        <f aca="true" t="shared" si="0" ref="L9:L40">E9+F9+G9+H9+I9+J9+K9</f>
        <v>320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s="58" customFormat="1" ht="12.75">
      <c r="A10" s="33">
        <v>2</v>
      </c>
      <c r="B10" s="35" t="s">
        <v>58</v>
      </c>
      <c r="C10" s="33">
        <v>1999</v>
      </c>
      <c r="D10" s="33" t="s">
        <v>30</v>
      </c>
      <c r="E10" s="63">
        <v>12</v>
      </c>
      <c r="F10" s="63">
        <v>43</v>
      </c>
      <c r="G10" s="63">
        <v>54</v>
      </c>
      <c r="H10" s="33">
        <v>34</v>
      </c>
      <c r="I10" s="33">
        <v>43</v>
      </c>
      <c r="J10" s="33">
        <v>26</v>
      </c>
      <c r="K10" s="80">
        <v>40</v>
      </c>
      <c r="L10" s="62">
        <f t="shared" si="0"/>
        <v>252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s="58" customFormat="1" ht="12.75">
      <c r="A11" s="33">
        <v>3</v>
      </c>
      <c r="B11" s="35" t="s">
        <v>45</v>
      </c>
      <c r="C11" s="33">
        <v>1999</v>
      </c>
      <c r="D11" s="33" t="s">
        <v>35</v>
      </c>
      <c r="E11" s="63">
        <v>34</v>
      </c>
      <c r="F11" s="63">
        <v>60</v>
      </c>
      <c r="G11" s="63"/>
      <c r="H11" s="33">
        <v>60</v>
      </c>
      <c r="I11" s="33">
        <v>54</v>
      </c>
      <c r="J11" s="33"/>
      <c r="K11" s="33"/>
      <c r="L11" s="62">
        <f t="shared" si="0"/>
        <v>208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s="58" customFormat="1" ht="12.75">
      <c r="A12" s="33">
        <v>4</v>
      </c>
      <c r="B12" s="35" t="s">
        <v>47</v>
      </c>
      <c r="C12" s="33">
        <v>1999</v>
      </c>
      <c r="D12" s="33" t="s">
        <v>35</v>
      </c>
      <c r="E12" s="63">
        <v>31</v>
      </c>
      <c r="F12" s="63"/>
      <c r="G12" s="63"/>
      <c r="H12" s="33">
        <v>48</v>
      </c>
      <c r="I12" s="33">
        <v>60</v>
      </c>
      <c r="J12" s="33">
        <v>54</v>
      </c>
      <c r="K12" s="33"/>
      <c r="L12" s="62">
        <f t="shared" si="0"/>
        <v>193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s="58" customFormat="1" ht="12.75">
      <c r="A13" s="33">
        <v>5</v>
      </c>
      <c r="B13" s="35" t="s">
        <v>41</v>
      </c>
      <c r="C13" s="33">
        <v>1999</v>
      </c>
      <c r="D13" s="33" t="s">
        <v>30</v>
      </c>
      <c r="E13" s="63">
        <v>54</v>
      </c>
      <c r="F13" s="63"/>
      <c r="G13" s="63"/>
      <c r="H13" s="33">
        <v>43</v>
      </c>
      <c r="I13" s="33"/>
      <c r="J13" s="33">
        <v>43</v>
      </c>
      <c r="K13" s="80">
        <v>43</v>
      </c>
      <c r="L13" s="62">
        <f t="shared" si="0"/>
        <v>183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s="58" customFormat="1" ht="12.75">
      <c r="A14" s="33">
        <v>6</v>
      </c>
      <c r="B14" s="35" t="s">
        <v>51</v>
      </c>
      <c r="C14" s="33">
        <v>1999</v>
      </c>
      <c r="D14" s="33" t="s">
        <v>30</v>
      </c>
      <c r="E14" s="63">
        <v>24</v>
      </c>
      <c r="F14" s="63"/>
      <c r="G14" s="63"/>
      <c r="H14" s="33">
        <v>40</v>
      </c>
      <c r="I14" s="33"/>
      <c r="J14" s="33">
        <v>60</v>
      </c>
      <c r="K14" s="80">
        <v>48</v>
      </c>
      <c r="L14" s="62">
        <f t="shared" si="0"/>
        <v>172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s="58" customFormat="1" ht="12.75">
      <c r="A15" s="33">
        <v>7</v>
      </c>
      <c r="B15" s="35" t="s">
        <v>204</v>
      </c>
      <c r="C15" s="48">
        <v>2000</v>
      </c>
      <c r="D15" s="33" t="s">
        <v>32</v>
      </c>
      <c r="E15" s="63">
        <v>26</v>
      </c>
      <c r="F15" s="63">
        <v>40</v>
      </c>
      <c r="G15" s="63">
        <v>40</v>
      </c>
      <c r="H15" s="33">
        <v>24</v>
      </c>
      <c r="I15" s="33"/>
      <c r="J15" s="33"/>
      <c r="K15" s="33">
        <v>34</v>
      </c>
      <c r="L15" s="62">
        <f t="shared" si="0"/>
        <v>164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s="58" customFormat="1" ht="12.75">
      <c r="A16" s="33">
        <v>8</v>
      </c>
      <c r="B16" s="64" t="s">
        <v>310</v>
      </c>
      <c r="C16" s="63">
        <v>1999</v>
      </c>
      <c r="D16" s="63" t="s">
        <v>273</v>
      </c>
      <c r="E16" s="63"/>
      <c r="F16" s="63">
        <v>54</v>
      </c>
      <c r="G16" s="63">
        <v>48</v>
      </c>
      <c r="H16" s="63">
        <v>54</v>
      </c>
      <c r="I16" s="65"/>
      <c r="J16" s="65"/>
      <c r="K16" s="63"/>
      <c r="L16" s="62">
        <f t="shared" si="0"/>
        <v>156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s="58" customFormat="1" ht="12.75">
      <c r="A17" s="33">
        <v>9</v>
      </c>
      <c r="B17" s="35" t="s">
        <v>202</v>
      </c>
      <c r="C17" s="48">
        <v>2000</v>
      </c>
      <c r="D17" s="33" t="s">
        <v>35</v>
      </c>
      <c r="E17" s="63">
        <v>31</v>
      </c>
      <c r="F17" s="63">
        <v>30</v>
      </c>
      <c r="G17" s="63"/>
      <c r="H17" s="33">
        <v>19</v>
      </c>
      <c r="I17" s="33">
        <v>48</v>
      </c>
      <c r="J17" s="33">
        <v>28</v>
      </c>
      <c r="K17" s="33"/>
      <c r="L17" s="62">
        <f t="shared" si="0"/>
        <v>156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s="58" customFormat="1" ht="12.75">
      <c r="A18" s="33">
        <v>10</v>
      </c>
      <c r="B18" s="35" t="s">
        <v>197</v>
      </c>
      <c r="C18" s="48">
        <v>2000</v>
      </c>
      <c r="D18" s="33" t="s">
        <v>35</v>
      </c>
      <c r="E18" s="63">
        <v>50</v>
      </c>
      <c r="F18" s="63">
        <v>36</v>
      </c>
      <c r="G18" s="63"/>
      <c r="H18" s="33">
        <v>27</v>
      </c>
      <c r="I18" s="33">
        <v>36</v>
      </c>
      <c r="J18" s="33"/>
      <c r="K18" s="33"/>
      <c r="L18" s="62">
        <f t="shared" si="0"/>
        <v>149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s="58" customFormat="1" ht="12.75">
      <c r="A19" s="33">
        <v>11</v>
      </c>
      <c r="B19" s="35" t="s">
        <v>48</v>
      </c>
      <c r="C19" s="33">
        <v>1999</v>
      </c>
      <c r="D19" s="33" t="s">
        <v>35</v>
      </c>
      <c r="E19" s="63">
        <v>30</v>
      </c>
      <c r="F19" s="63">
        <v>48</v>
      </c>
      <c r="G19" s="63"/>
      <c r="H19" s="33"/>
      <c r="I19" s="33">
        <v>38</v>
      </c>
      <c r="J19" s="33">
        <v>31</v>
      </c>
      <c r="K19" s="33"/>
      <c r="L19" s="62">
        <f t="shared" si="0"/>
        <v>147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s="58" customFormat="1" ht="12.75">
      <c r="A20" s="33">
        <v>12</v>
      </c>
      <c r="B20" s="35" t="s">
        <v>198</v>
      </c>
      <c r="C20" s="48">
        <v>2000</v>
      </c>
      <c r="D20" s="33" t="s">
        <v>35</v>
      </c>
      <c r="E20" s="63">
        <v>48</v>
      </c>
      <c r="F20" s="63">
        <v>32</v>
      </c>
      <c r="G20" s="63"/>
      <c r="H20" s="33">
        <v>16</v>
      </c>
      <c r="I20" s="33">
        <v>38</v>
      </c>
      <c r="J20" s="33">
        <v>10</v>
      </c>
      <c r="K20" s="33"/>
      <c r="L20" s="62">
        <f t="shared" si="0"/>
        <v>144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s="58" customFormat="1" ht="12.75">
      <c r="A21" s="33">
        <v>13</v>
      </c>
      <c r="B21" s="35" t="s">
        <v>195</v>
      </c>
      <c r="C21" s="48">
        <v>2000</v>
      </c>
      <c r="D21" s="33" t="s">
        <v>35</v>
      </c>
      <c r="E21" s="63">
        <v>60</v>
      </c>
      <c r="F21" s="63"/>
      <c r="G21" s="63"/>
      <c r="H21" s="33"/>
      <c r="I21" s="33">
        <v>43</v>
      </c>
      <c r="J21" s="33">
        <v>34</v>
      </c>
      <c r="K21" s="33"/>
      <c r="L21" s="62">
        <f t="shared" si="0"/>
        <v>137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s="58" customFormat="1" ht="12.75">
      <c r="A22" s="33">
        <v>14</v>
      </c>
      <c r="B22" s="35" t="s">
        <v>622</v>
      </c>
      <c r="C22" s="48">
        <v>2000</v>
      </c>
      <c r="D22" s="33" t="s">
        <v>31</v>
      </c>
      <c r="E22" s="63">
        <v>54</v>
      </c>
      <c r="F22" s="63"/>
      <c r="G22" s="63"/>
      <c r="H22" s="33"/>
      <c r="I22" s="33"/>
      <c r="J22" s="33">
        <v>32</v>
      </c>
      <c r="K22" s="80">
        <v>38</v>
      </c>
      <c r="L22" s="62">
        <f t="shared" si="0"/>
        <v>124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s="58" customFormat="1" ht="12.75">
      <c r="A23" s="33">
        <v>15</v>
      </c>
      <c r="B23" s="35" t="s">
        <v>53</v>
      </c>
      <c r="C23" s="33">
        <v>1999</v>
      </c>
      <c r="D23" s="33" t="s">
        <v>31</v>
      </c>
      <c r="E23" s="63">
        <v>22</v>
      </c>
      <c r="F23" s="63"/>
      <c r="G23" s="63"/>
      <c r="H23" s="33"/>
      <c r="I23" s="33"/>
      <c r="J23" s="33">
        <v>40</v>
      </c>
      <c r="K23" s="80">
        <v>60</v>
      </c>
      <c r="L23" s="62">
        <f t="shared" si="0"/>
        <v>122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s="58" customFormat="1" ht="12.75">
      <c r="A24" s="33">
        <v>16</v>
      </c>
      <c r="B24" s="35" t="s">
        <v>467</v>
      </c>
      <c r="C24" s="33">
        <v>2000</v>
      </c>
      <c r="D24" s="33" t="s">
        <v>243</v>
      </c>
      <c r="E24" s="63"/>
      <c r="F24" s="63"/>
      <c r="G24" s="63">
        <v>43</v>
      </c>
      <c r="H24" s="33">
        <v>22</v>
      </c>
      <c r="I24" s="33">
        <v>32</v>
      </c>
      <c r="J24" s="33">
        <v>24</v>
      </c>
      <c r="K24" s="33"/>
      <c r="L24" s="62">
        <f t="shared" si="0"/>
        <v>121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s="58" customFormat="1" ht="12.75">
      <c r="A25" s="33">
        <v>17</v>
      </c>
      <c r="B25" s="35" t="s">
        <v>200</v>
      </c>
      <c r="C25" s="48">
        <v>2000</v>
      </c>
      <c r="D25" s="33" t="s">
        <v>35</v>
      </c>
      <c r="E25" s="63">
        <v>32</v>
      </c>
      <c r="F25" s="63">
        <v>34</v>
      </c>
      <c r="G25" s="63"/>
      <c r="H25" s="33">
        <v>20</v>
      </c>
      <c r="I25" s="33">
        <v>31</v>
      </c>
      <c r="J25" s="33"/>
      <c r="K25" s="33"/>
      <c r="L25" s="62">
        <f t="shared" si="0"/>
        <v>117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s="58" customFormat="1" ht="12.75">
      <c r="A26" s="33">
        <v>18</v>
      </c>
      <c r="B26" s="35" t="s">
        <v>591</v>
      </c>
      <c r="C26" s="33">
        <v>1999</v>
      </c>
      <c r="D26" s="33" t="s">
        <v>35</v>
      </c>
      <c r="E26" s="63">
        <v>28</v>
      </c>
      <c r="F26" s="63"/>
      <c r="G26" s="63"/>
      <c r="H26" s="33">
        <v>38</v>
      </c>
      <c r="I26" s="33">
        <v>48</v>
      </c>
      <c r="J26" s="33"/>
      <c r="K26" s="33"/>
      <c r="L26" s="62">
        <f t="shared" si="0"/>
        <v>114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s="58" customFormat="1" ht="12.75">
      <c r="A27" s="33">
        <v>19</v>
      </c>
      <c r="B27" s="35" t="s">
        <v>471</v>
      </c>
      <c r="C27" s="33">
        <v>1999</v>
      </c>
      <c r="D27" s="33" t="s">
        <v>173</v>
      </c>
      <c r="E27" s="63"/>
      <c r="F27" s="63"/>
      <c r="G27" s="63">
        <v>26</v>
      </c>
      <c r="H27" s="33">
        <v>24</v>
      </c>
      <c r="I27" s="33">
        <v>32</v>
      </c>
      <c r="J27" s="33">
        <v>7</v>
      </c>
      <c r="K27" s="33">
        <v>22</v>
      </c>
      <c r="L27" s="62">
        <f t="shared" si="0"/>
        <v>111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s="58" customFormat="1" ht="12.75">
      <c r="A28" s="33">
        <v>20</v>
      </c>
      <c r="B28" s="35" t="s">
        <v>210</v>
      </c>
      <c r="C28" s="48">
        <v>2000</v>
      </c>
      <c r="D28" s="33" t="s">
        <v>32</v>
      </c>
      <c r="E28" s="63">
        <v>8</v>
      </c>
      <c r="F28" s="63">
        <v>31</v>
      </c>
      <c r="G28" s="63">
        <v>36</v>
      </c>
      <c r="H28" s="33">
        <v>18</v>
      </c>
      <c r="I28" s="33"/>
      <c r="J28" s="33"/>
      <c r="K28" s="33">
        <v>16</v>
      </c>
      <c r="L28" s="62">
        <f t="shared" si="0"/>
        <v>109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s="58" customFormat="1" ht="12.75">
      <c r="A29" s="33">
        <v>21</v>
      </c>
      <c r="B29" s="108" t="s">
        <v>537</v>
      </c>
      <c r="C29" s="130">
        <v>1999</v>
      </c>
      <c r="D29" s="130" t="s">
        <v>31</v>
      </c>
      <c r="E29" s="130"/>
      <c r="F29" s="131"/>
      <c r="G29" s="130"/>
      <c r="H29" s="130">
        <v>28</v>
      </c>
      <c r="I29" s="33">
        <v>31</v>
      </c>
      <c r="J29" s="33">
        <v>18</v>
      </c>
      <c r="K29" s="33">
        <v>28</v>
      </c>
      <c r="L29" s="62">
        <f t="shared" si="0"/>
        <v>105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s="58" customFormat="1" ht="12.75">
      <c r="A30" s="33">
        <v>22</v>
      </c>
      <c r="B30" s="35" t="s">
        <v>211</v>
      </c>
      <c r="C30" s="48">
        <v>2000</v>
      </c>
      <c r="D30" s="33" t="s">
        <v>32</v>
      </c>
      <c r="E30" s="63">
        <v>7</v>
      </c>
      <c r="F30" s="63">
        <v>28</v>
      </c>
      <c r="G30" s="63">
        <v>34</v>
      </c>
      <c r="H30" s="33"/>
      <c r="I30" s="33"/>
      <c r="J30" s="33"/>
      <c r="K30" s="33">
        <v>31</v>
      </c>
      <c r="L30" s="62">
        <f t="shared" si="0"/>
        <v>100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s="58" customFormat="1" ht="12.75">
      <c r="A31" s="33">
        <v>23</v>
      </c>
      <c r="B31" s="35" t="s">
        <v>63</v>
      </c>
      <c r="C31" s="33">
        <v>1999</v>
      </c>
      <c r="D31" s="33" t="s">
        <v>30</v>
      </c>
      <c r="E31" s="63">
        <v>6</v>
      </c>
      <c r="F31" s="63"/>
      <c r="G31" s="63">
        <v>32</v>
      </c>
      <c r="H31" s="33">
        <v>30</v>
      </c>
      <c r="I31" s="33">
        <v>28</v>
      </c>
      <c r="J31" s="33">
        <v>2</v>
      </c>
      <c r="K31" s="33"/>
      <c r="L31" s="62">
        <f t="shared" si="0"/>
        <v>98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s="58" customFormat="1" ht="12.75">
      <c r="A32" s="33">
        <v>24</v>
      </c>
      <c r="B32" s="35" t="s">
        <v>54</v>
      </c>
      <c r="C32" s="33">
        <v>1999</v>
      </c>
      <c r="D32" s="33" t="s">
        <v>35</v>
      </c>
      <c r="E32" s="63">
        <v>20</v>
      </c>
      <c r="F32" s="63"/>
      <c r="G32" s="63"/>
      <c r="H32" s="33">
        <v>36</v>
      </c>
      <c r="I32" s="33">
        <v>36</v>
      </c>
      <c r="J32" s="33"/>
      <c r="K32" s="33"/>
      <c r="L32" s="62">
        <f t="shared" si="0"/>
        <v>92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s="58" customFormat="1" ht="12.75">
      <c r="A33" s="33">
        <v>25</v>
      </c>
      <c r="B33" s="35" t="s">
        <v>207</v>
      </c>
      <c r="C33" s="48">
        <v>2000</v>
      </c>
      <c r="D33" s="33" t="s">
        <v>35</v>
      </c>
      <c r="E33" s="63">
        <v>12</v>
      </c>
      <c r="F33" s="63">
        <v>38</v>
      </c>
      <c r="G33" s="63"/>
      <c r="H33" s="33">
        <v>17</v>
      </c>
      <c r="I33" s="33">
        <v>24</v>
      </c>
      <c r="J33" s="33"/>
      <c r="K33" s="33"/>
      <c r="L33" s="62">
        <f t="shared" si="0"/>
        <v>91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s="58" customFormat="1" ht="12.75">
      <c r="A34" s="33">
        <v>26</v>
      </c>
      <c r="B34" s="134" t="s">
        <v>584</v>
      </c>
      <c r="C34" s="130">
        <v>2000</v>
      </c>
      <c r="D34" s="130" t="s">
        <v>585</v>
      </c>
      <c r="E34" s="130"/>
      <c r="F34" s="132"/>
      <c r="G34" s="133"/>
      <c r="H34" s="33"/>
      <c r="I34" s="133">
        <v>54</v>
      </c>
      <c r="J34" s="33"/>
      <c r="K34" s="33">
        <v>36</v>
      </c>
      <c r="L34" s="62">
        <f t="shared" si="0"/>
        <v>90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s="58" customFormat="1" ht="12.75">
      <c r="A35" s="33">
        <v>27</v>
      </c>
      <c r="B35" s="108" t="s">
        <v>535</v>
      </c>
      <c r="C35" s="130">
        <v>1999</v>
      </c>
      <c r="D35" s="130" t="s">
        <v>35</v>
      </c>
      <c r="E35" s="130"/>
      <c r="F35" s="131"/>
      <c r="G35" s="130"/>
      <c r="H35" s="130">
        <v>31</v>
      </c>
      <c r="I35" s="33">
        <v>34</v>
      </c>
      <c r="J35" s="33">
        <v>20</v>
      </c>
      <c r="K35" s="33"/>
      <c r="L35" s="62">
        <f t="shared" si="0"/>
        <v>85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s="58" customFormat="1" ht="12.75">
      <c r="A36" s="33">
        <v>28</v>
      </c>
      <c r="B36" s="35" t="s">
        <v>199</v>
      </c>
      <c r="C36" s="48">
        <v>2000</v>
      </c>
      <c r="D36" s="33" t="s">
        <v>31</v>
      </c>
      <c r="E36" s="63">
        <v>45</v>
      </c>
      <c r="F36" s="63"/>
      <c r="G36" s="63"/>
      <c r="H36" s="33"/>
      <c r="I36" s="33"/>
      <c r="J36" s="33">
        <v>38</v>
      </c>
      <c r="K36" s="33"/>
      <c r="L36" s="62">
        <f t="shared" si="0"/>
        <v>83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s="58" customFormat="1" ht="12.75">
      <c r="A37" s="33">
        <v>29</v>
      </c>
      <c r="B37" s="35" t="s">
        <v>213</v>
      </c>
      <c r="C37" s="48">
        <v>2000</v>
      </c>
      <c r="D37" s="33" t="s">
        <v>35</v>
      </c>
      <c r="E37" s="63">
        <v>6</v>
      </c>
      <c r="F37" s="63">
        <v>24</v>
      </c>
      <c r="G37" s="63"/>
      <c r="H37" s="33">
        <v>12</v>
      </c>
      <c r="I37" s="33">
        <v>26</v>
      </c>
      <c r="J37" s="33">
        <v>1</v>
      </c>
      <c r="K37" s="33">
        <v>14</v>
      </c>
      <c r="L37" s="62">
        <f t="shared" si="0"/>
        <v>83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s="58" customFormat="1" ht="12.75">
      <c r="A38" s="33">
        <v>30</v>
      </c>
      <c r="B38" s="35" t="s">
        <v>193</v>
      </c>
      <c r="C38" s="48">
        <v>2000</v>
      </c>
      <c r="D38" s="33" t="s">
        <v>30</v>
      </c>
      <c r="E38" s="63">
        <v>75</v>
      </c>
      <c r="F38" s="63"/>
      <c r="G38" s="63"/>
      <c r="H38" s="33"/>
      <c r="I38" s="33"/>
      <c r="J38" s="33"/>
      <c r="K38" s="33"/>
      <c r="L38" s="62">
        <f t="shared" si="0"/>
        <v>75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s="58" customFormat="1" ht="12.75">
      <c r="A39" s="33">
        <v>31</v>
      </c>
      <c r="B39" s="108" t="s">
        <v>523</v>
      </c>
      <c r="C39" s="130">
        <v>2000</v>
      </c>
      <c r="D39" s="130" t="s">
        <v>173</v>
      </c>
      <c r="E39" s="130"/>
      <c r="F39" s="132"/>
      <c r="G39" s="130"/>
      <c r="H39" s="133">
        <f>'IV этап Лыжня зовет'!H33</f>
        <v>16</v>
      </c>
      <c r="I39" s="33">
        <v>34</v>
      </c>
      <c r="J39" s="33"/>
      <c r="K39" s="33">
        <v>24</v>
      </c>
      <c r="L39" s="62">
        <f t="shared" si="0"/>
        <v>74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s="58" customFormat="1" ht="12.75">
      <c r="A40" s="33">
        <v>32</v>
      </c>
      <c r="B40" s="108" t="s">
        <v>524</v>
      </c>
      <c r="C40" s="130">
        <v>2000</v>
      </c>
      <c r="D40" s="130" t="s">
        <v>243</v>
      </c>
      <c r="E40" s="130"/>
      <c r="F40" s="132"/>
      <c r="G40" s="130"/>
      <c r="H40" s="133">
        <f>'IV этап Лыжня зовет'!H34</f>
        <v>15</v>
      </c>
      <c r="I40" s="33">
        <v>40</v>
      </c>
      <c r="J40" s="33">
        <v>14</v>
      </c>
      <c r="K40" s="33"/>
      <c r="L40" s="62">
        <f t="shared" si="0"/>
        <v>69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s="58" customFormat="1" ht="12.75">
      <c r="A41" s="33">
        <v>33</v>
      </c>
      <c r="B41" s="35" t="s">
        <v>205</v>
      </c>
      <c r="C41" s="48">
        <v>2000</v>
      </c>
      <c r="D41" s="33" t="s">
        <v>35</v>
      </c>
      <c r="E41" s="63">
        <v>16</v>
      </c>
      <c r="F41" s="63"/>
      <c r="G41" s="63"/>
      <c r="H41" s="33">
        <v>13</v>
      </c>
      <c r="I41" s="33">
        <v>30</v>
      </c>
      <c r="J41" s="33">
        <v>9</v>
      </c>
      <c r="K41" s="33"/>
      <c r="L41" s="62">
        <f aca="true" t="shared" si="1" ref="L41:L72">E41+F41+G41+H41+I41+J41+K41</f>
        <v>68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s="58" customFormat="1" ht="12.75">
      <c r="A42" s="33">
        <v>34</v>
      </c>
      <c r="B42" s="35" t="s">
        <v>621</v>
      </c>
      <c r="C42" s="33"/>
      <c r="D42" s="33" t="s">
        <v>31</v>
      </c>
      <c r="E42" s="63"/>
      <c r="F42" s="63"/>
      <c r="G42" s="63"/>
      <c r="H42" s="33"/>
      <c r="I42" s="33"/>
      <c r="J42" s="33">
        <v>36</v>
      </c>
      <c r="K42" s="33">
        <v>32</v>
      </c>
      <c r="L42" s="62">
        <f t="shared" si="1"/>
        <v>68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s="58" customFormat="1" ht="12.75">
      <c r="A43" s="33">
        <v>35</v>
      </c>
      <c r="B43" s="35" t="s">
        <v>215</v>
      </c>
      <c r="C43" s="48">
        <v>2000</v>
      </c>
      <c r="D43" s="33" t="s">
        <v>30</v>
      </c>
      <c r="E43" s="63">
        <v>2</v>
      </c>
      <c r="F43" s="63"/>
      <c r="G43" s="63">
        <v>28</v>
      </c>
      <c r="H43" s="33">
        <v>10</v>
      </c>
      <c r="I43" s="33">
        <v>22</v>
      </c>
      <c r="J43" s="33">
        <v>1</v>
      </c>
      <c r="K43" s="33"/>
      <c r="L43" s="62">
        <f t="shared" si="1"/>
        <v>63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s="58" customFormat="1" ht="12.75">
      <c r="A44" s="33">
        <v>36</v>
      </c>
      <c r="B44" s="35" t="s">
        <v>65</v>
      </c>
      <c r="C44" s="33">
        <v>1999</v>
      </c>
      <c r="D44" s="33" t="s">
        <v>35</v>
      </c>
      <c r="E44" s="63">
        <v>4</v>
      </c>
      <c r="F44" s="63"/>
      <c r="G44" s="63"/>
      <c r="H44" s="33">
        <v>26</v>
      </c>
      <c r="I44" s="33">
        <v>30</v>
      </c>
      <c r="J44" s="33"/>
      <c r="K44" s="33"/>
      <c r="L44" s="62">
        <f t="shared" si="1"/>
        <v>60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s="58" customFormat="1" ht="12.75">
      <c r="A45" s="33">
        <v>37</v>
      </c>
      <c r="B45" s="35" t="s">
        <v>59</v>
      </c>
      <c r="C45" s="33">
        <v>1999</v>
      </c>
      <c r="D45" s="33" t="s">
        <v>35</v>
      </c>
      <c r="E45" s="63">
        <v>10</v>
      </c>
      <c r="F45" s="63"/>
      <c r="G45" s="63"/>
      <c r="H45" s="33">
        <v>22</v>
      </c>
      <c r="I45" s="33">
        <v>26</v>
      </c>
      <c r="J45" s="33"/>
      <c r="K45" s="33"/>
      <c r="L45" s="62">
        <f t="shared" si="1"/>
        <v>58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s="58" customFormat="1" ht="12.75">
      <c r="A46" s="33">
        <v>38</v>
      </c>
      <c r="B46" s="134" t="s">
        <v>586</v>
      </c>
      <c r="C46" s="130">
        <v>2000</v>
      </c>
      <c r="D46" s="130" t="s">
        <v>585</v>
      </c>
      <c r="E46" s="130"/>
      <c r="F46" s="132"/>
      <c r="G46" s="133"/>
      <c r="H46" s="33"/>
      <c r="I46" s="133">
        <v>28</v>
      </c>
      <c r="J46" s="33"/>
      <c r="K46" s="33">
        <v>26</v>
      </c>
      <c r="L46" s="62">
        <f t="shared" si="1"/>
        <v>54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s="58" customFormat="1" ht="12.75">
      <c r="A47" s="33">
        <v>39</v>
      </c>
      <c r="B47" s="35" t="s">
        <v>55</v>
      </c>
      <c r="C47" s="33">
        <v>1999</v>
      </c>
      <c r="D47" s="33" t="s">
        <v>35</v>
      </c>
      <c r="E47" s="63">
        <v>18</v>
      </c>
      <c r="F47" s="63"/>
      <c r="G47" s="63"/>
      <c r="H47" s="33">
        <v>32</v>
      </c>
      <c r="I47" s="33"/>
      <c r="J47" s="33"/>
      <c r="K47" s="33"/>
      <c r="L47" s="62">
        <f t="shared" si="1"/>
        <v>50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s="58" customFormat="1" ht="12.75">
      <c r="A48" s="33">
        <v>40</v>
      </c>
      <c r="B48" s="35" t="s">
        <v>206</v>
      </c>
      <c r="C48" s="48">
        <v>2000</v>
      </c>
      <c r="D48" s="33" t="s">
        <v>35</v>
      </c>
      <c r="E48" s="63">
        <v>14</v>
      </c>
      <c r="F48" s="63"/>
      <c r="G48" s="63"/>
      <c r="H48" s="33">
        <v>14</v>
      </c>
      <c r="I48" s="33">
        <v>20</v>
      </c>
      <c r="J48" s="33">
        <v>1</v>
      </c>
      <c r="K48" s="33"/>
      <c r="L48" s="62">
        <f t="shared" si="1"/>
        <v>49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s="58" customFormat="1" ht="12.75">
      <c r="A49" s="33">
        <v>41</v>
      </c>
      <c r="B49" s="35" t="s">
        <v>470</v>
      </c>
      <c r="C49" s="33">
        <v>2000</v>
      </c>
      <c r="D49" s="33" t="s">
        <v>31</v>
      </c>
      <c r="E49" s="63"/>
      <c r="F49" s="63"/>
      <c r="G49" s="63">
        <v>30</v>
      </c>
      <c r="H49" s="33"/>
      <c r="I49" s="33"/>
      <c r="J49" s="33">
        <v>1</v>
      </c>
      <c r="K49" s="33">
        <v>18</v>
      </c>
      <c r="L49" s="62">
        <f t="shared" si="1"/>
        <v>49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s="58" customFormat="1" ht="12.75">
      <c r="A50" s="33">
        <v>42</v>
      </c>
      <c r="B50" s="35" t="s">
        <v>472</v>
      </c>
      <c r="C50" s="33">
        <v>2000</v>
      </c>
      <c r="D50" s="33" t="s">
        <v>173</v>
      </c>
      <c r="E50" s="63"/>
      <c r="F50" s="63"/>
      <c r="G50" s="63">
        <v>24</v>
      </c>
      <c r="H50" s="33">
        <v>8</v>
      </c>
      <c r="I50" s="33">
        <v>14</v>
      </c>
      <c r="J50" s="33"/>
      <c r="K50" s="33"/>
      <c r="L50" s="62">
        <f t="shared" si="1"/>
        <v>46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s="58" customFormat="1" ht="12.75">
      <c r="A51" s="33">
        <v>43</v>
      </c>
      <c r="B51" s="35" t="s">
        <v>208</v>
      </c>
      <c r="C51" s="48">
        <v>2000</v>
      </c>
      <c r="D51" s="33" t="s">
        <v>31</v>
      </c>
      <c r="E51" s="63">
        <v>10</v>
      </c>
      <c r="F51" s="63"/>
      <c r="G51" s="63">
        <v>31</v>
      </c>
      <c r="H51" s="33"/>
      <c r="I51" s="33"/>
      <c r="J51" s="33"/>
      <c r="K51" s="33"/>
      <c r="L51" s="62">
        <f t="shared" si="1"/>
        <v>41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s="58" customFormat="1" ht="12.75">
      <c r="A52" s="33">
        <v>44</v>
      </c>
      <c r="B52" s="35" t="s">
        <v>468</v>
      </c>
      <c r="C52" s="33">
        <v>1999</v>
      </c>
      <c r="D52" s="33" t="s">
        <v>31</v>
      </c>
      <c r="E52" s="63"/>
      <c r="F52" s="63"/>
      <c r="G52" s="63">
        <v>38</v>
      </c>
      <c r="H52" s="33"/>
      <c r="I52" s="33"/>
      <c r="J52" s="33">
        <v>3</v>
      </c>
      <c r="K52" s="33"/>
      <c r="L52" s="62">
        <f t="shared" si="1"/>
        <v>41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s="58" customFormat="1" ht="12.75">
      <c r="A53" s="33">
        <v>45</v>
      </c>
      <c r="B53" s="134" t="s">
        <v>592</v>
      </c>
      <c r="C53" s="130">
        <v>1999</v>
      </c>
      <c r="D53" s="130" t="s">
        <v>532</v>
      </c>
      <c r="E53" s="130"/>
      <c r="F53" s="131"/>
      <c r="G53" s="135"/>
      <c r="H53" s="33"/>
      <c r="I53" s="133">
        <v>40</v>
      </c>
      <c r="J53" s="33"/>
      <c r="K53" s="33"/>
      <c r="L53" s="62">
        <f t="shared" si="1"/>
        <v>40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s="58" customFormat="1" ht="12.75">
      <c r="A54" s="33">
        <v>46</v>
      </c>
      <c r="B54" s="108" t="s">
        <v>527</v>
      </c>
      <c r="C54" s="130">
        <v>2000</v>
      </c>
      <c r="D54" s="130" t="s">
        <v>33</v>
      </c>
      <c r="E54" s="130"/>
      <c r="F54" s="132"/>
      <c r="G54" s="130"/>
      <c r="H54" s="133">
        <f>'IV этап Лыжня зовет'!H40</f>
        <v>9</v>
      </c>
      <c r="I54" s="33">
        <v>18</v>
      </c>
      <c r="J54" s="33">
        <v>1</v>
      </c>
      <c r="K54" s="33">
        <v>12</v>
      </c>
      <c r="L54" s="62">
        <f t="shared" si="1"/>
        <v>40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s="58" customFormat="1" ht="12.75">
      <c r="A55" s="33">
        <v>47</v>
      </c>
      <c r="B55" s="35" t="s">
        <v>60</v>
      </c>
      <c r="C55" s="33">
        <v>1999</v>
      </c>
      <c r="D55" s="33" t="s">
        <v>30</v>
      </c>
      <c r="E55" s="63">
        <v>9</v>
      </c>
      <c r="F55" s="63">
        <v>26</v>
      </c>
      <c r="G55" s="63"/>
      <c r="H55" s="33"/>
      <c r="I55" s="33"/>
      <c r="J55" s="33"/>
      <c r="K55" s="33"/>
      <c r="L55" s="62">
        <f t="shared" si="1"/>
        <v>35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s="58" customFormat="1" ht="12.75">
      <c r="A56" s="33">
        <v>48</v>
      </c>
      <c r="B56" s="111" t="s">
        <v>687</v>
      </c>
      <c r="C56" s="80">
        <v>2000</v>
      </c>
      <c r="D56" s="80" t="s">
        <v>688</v>
      </c>
      <c r="E56" s="80"/>
      <c r="F56" s="81"/>
      <c r="G56" s="80"/>
      <c r="H56" s="63"/>
      <c r="I56" s="33"/>
      <c r="J56" s="33"/>
      <c r="K56" s="80">
        <v>30</v>
      </c>
      <c r="L56" s="62">
        <f t="shared" si="1"/>
        <v>30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s="58" customFormat="1" ht="12.75">
      <c r="A57" s="33">
        <v>49</v>
      </c>
      <c r="B57" s="35" t="s">
        <v>473</v>
      </c>
      <c r="C57" s="33">
        <v>2000</v>
      </c>
      <c r="D57" s="33" t="s">
        <v>31</v>
      </c>
      <c r="E57" s="63"/>
      <c r="F57" s="63"/>
      <c r="G57" s="63">
        <v>22</v>
      </c>
      <c r="H57" s="33"/>
      <c r="I57" s="33"/>
      <c r="J57" s="33"/>
      <c r="K57" s="33"/>
      <c r="L57" s="62">
        <f t="shared" si="1"/>
        <v>22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s="58" customFormat="1" ht="12.75">
      <c r="A58" s="33">
        <v>50</v>
      </c>
      <c r="B58" s="35" t="s">
        <v>624</v>
      </c>
      <c r="C58" s="33">
        <v>2000</v>
      </c>
      <c r="D58" s="33" t="s">
        <v>35</v>
      </c>
      <c r="E58" s="63"/>
      <c r="F58" s="63"/>
      <c r="G58" s="63"/>
      <c r="H58" s="33"/>
      <c r="I58" s="33"/>
      <c r="J58" s="33">
        <v>22</v>
      </c>
      <c r="K58" s="33"/>
      <c r="L58" s="62">
        <f t="shared" si="1"/>
        <v>22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s="58" customFormat="1" ht="12.75">
      <c r="A59" s="33">
        <v>51</v>
      </c>
      <c r="B59" s="35" t="s">
        <v>469</v>
      </c>
      <c r="C59" s="33"/>
      <c r="D59" s="33" t="s">
        <v>31</v>
      </c>
      <c r="E59" s="63"/>
      <c r="F59" s="63"/>
      <c r="G59" s="63"/>
      <c r="H59" s="33"/>
      <c r="I59" s="33"/>
      <c r="J59" s="33">
        <v>1</v>
      </c>
      <c r="K59" s="33">
        <v>20</v>
      </c>
      <c r="L59" s="62">
        <f t="shared" si="1"/>
        <v>21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s="58" customFormat="1" ht="12.75">
      <c r="A60" s="33">
        <v>52</v>
      </c>
      <c r="B60" s="35" t="s">
        <v>474</v>
      </c>
      <c r="C60" s="33">
        <v>1999</v>
      </c>
      <c r="D60" s="33" t="s">
        <v>31</v>
      </c>
      <c r="E60" s="63"/>
      <c r="F60" s="63"/>
      <c r="G60" s="63">
        <v>20</v>
      </c>
      <c r="H60" s="33"/>
      <c r="I60" s="33"/>
      <c r="J60" s="33"/>
      <c r="K60" s="33"/>
      <c r="L60" s="62">
        <f t="shared" si="1"/>
        <v>20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s="58" customFormat="1" ht="12.75">
      <c r="A61" s="33">
        <v>53</v>
      </c>
      <c r="B61" s="35" t="s">
        <v>475</v>
      </c>
      <c r="C61" s="33">
        <v>1999</v>
      </c>
      <c r="D61" s="33" t="s">
        <v>31</v>
      </c>
      <c r="E61" s="63"/>
      <c r="F61" s="63"/>
      <c r="G61" s="63">
        <v>18</v>
      </c>
      <c r="H61" s="33"/>
      <c r="I61" s="33"/>
      <c r="J61" s="33"/>
      <c r="K61" s="33"/>
      <c r="L61" s="62">
        <f t="shared" si="1"/>
        <v>18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s="42" customFormat="1" ht="12.75">
      <c r="A62" s="33">
        <v>54</v>
      </c>
      <c r="B62" s="35" t="s">
        <v>218</v>
      </c>
      <c r="C62" s="48">
        <v>2000</v>
      </c>
      <c r="D62" s="33" t="s">
        <v>35</v>
      </c>
      <c r="E62" s="63">
        <v>1</v>
      </c>
      <c r="F62" s="63"/>
      <c r="G62" s="63"/>
      <c r="H62" s="33"/>
      <c r="I62" s="33">
        <v>16</v>
      </c>
      <c r="J62" s="33">
        <v>1</v>
      </c>
      <c r="K62" s="33"/>
      <c r="L62" s="62">
        <f t="shared" si="1"/>
        <v>18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s="42" customFormat="1" ht="12.75">
      <c r="A63" s="33">
        <v>55</v>
      </c>
      <c r="B63" s="35" t="s">
        <v>476</v>
      </c>
      <c r="C63" s="33">
        <v>2000</v>
      </c>
      <c r="D63" s="33" t="s">
        <v>31</v>
      </c>
      <c r="E63" s="63"/>
      <c r="F63" s="63"/>
      <c r="G63" s="63">
        <v>16</v>
      </c>
      <c r="H63" s="33"/>
      <c r="I63" s="33"/>
      <c r="J63" s="33"/>
      <c r="K63" s="33"/>
      <c r="L63" s="62">
        <f t="shared" si="1"/>
        <v>16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s="42" customFormat="1" ht="12.75">
      <c r="A64" s="33">
        <v>56</v>
      </c>
      <c r="B64" s="35" t="s">
        <v>477</v>
      </c>
      <c r="C64" s="33">
        <v>2000</v>
      </c>
      <c r="D64" s="33" t="s">
        <v>243</v>
      </c>
      <c r="E64" s="63"/>
      <c r="F64" s="63"/>
      <c r="G64" s="63">
        <v>14</v>
      </c>
      <c r="H64" s="33"/>
      <c r="I64" s="33"/>
      <c r="J64" s="33"/>
      <c r="K64" s="33"/>
      <c r="L64" s="62">
        <f t="shared" si="1"/>
        <v>14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s="42" customFormat="1" ht="12.75">
      <c r="A65" s="33">
        <v>57</v>
      </c>
      <c r="B65" s="35" t="s">
        <v>217</v>
      </c>
      <c r="C65" s="48">
        <v>2000</v>
      </c>
      <c r="D65" s="33" t="s">
        <v>35</v>
      </c>
      <c r="E65" s="63">
        <v>1</v>
      </c>
      <c r="F65" s="63"/>
      <c r="G65" s="63"/>
      <c r="H65" s="33"/>
      <c r="I65" s="33">
        <v>12</v>
      </c>
      <c r="J65" s="33"/>
      <c r="K65" s="33"/>
      <c r="L65" s="62">
        <f t="shared" si="1"/>
        <v>13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s="42" customFormat="1" ht="12.75">
      <c r="A66" s="33">
        <v>58</v>
      </c>
      <c r="B66" s="35" t="s">
        <v>478</v>
      </c>
      <c r="C66" s="33">
        <v>2000</v>
      </c>
      <c r="D66" s="33" t="s">
        <v>243</v>
      </c>
      <c r="E66" s="63"/>
      <c r="F66" s="63"/>
      <c r="G66" s="63">
        <v>12</v>
      </c>
      <c r="H66" s="33"/>
      <c r="I66" s="33"/>
      <c r="J66" s="33"/>
      <c r="K66" s="33"/>
      <c r="L66" s="62">
        <f t="shared" si="1"/>
        <v>12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s="71" customFormat="1" ht="12.75">
      <c r="A67" s="33">
        <v>59</v>
      </c>
      <c r="B67" s="35" t="s">
        <v>216</v>
      </c>
      <c r="C67" s="48">
        <v>2000</v>
      </c>
      <c r="D67" s="33" t="s">
        <v>35</v>
      </c>
      <c r="E67" s="63">
        <v>1</v>
      </c>
      <c r="F67" s="63"/>
      <c r="G67" s="108"/>
      <c r="H67" s="63">
        <v>11</v>
      </c>
      <c r="I67" s="33"/>
      <c r="J67" s="33"/>
      <c r="K67" s="33"/>
      <c r="L67" s="62">
        <f t="shared" si="1"/>
        <v>12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s="71" customFormat="1" ht="12.75">
      <c r="A68" s="33">
        <v>60</v>
      </c>
      <c r="B68" s="35" t="s">
        <v>627</v>
      </c>
      <c r="C68" s="33"/>
      <c r="D68" s="33" t="s">
        <v>173</v>
      </c>
      <c r="E68" s="63"/>
      <c r="F68" s="63"/>
      <c r="G68" s="63"/>
      <c r="H68" s="33"/>
      <c r="I68" s="33"/>
      <c r="J68" s="33">
        <v>12</v>
      </c>
      <c r="K68" s="33"/>
      <c r="L68" s="62">
        <f t="shared" si="1"/>
        <v>12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s="71" customFormat="1" ht="12.75">
      <c r="A69" s="33">
        <v>61</v>
      </c>
      <c r="B69" s="134" t="s">
        <v>588</v>
      </c>
      <c r="C69" s="130">
        <v>2000</v>
      </c>
      <c r="D69" s="130" t="s">
        <v>589</v>
      </c>
      <c r="E69" s="130"/>
      <c r="F69" s="132"/>
      <c r="G69" s="133"/>
      <c r="H69" s="33"/>
      <c r="I69" s="133">
        <v>10</v>
      </c>
      <c r="J69" s="33"/>
      <c r="K69" s="33"/>
      <c r="L69" s="62">
        <f t="shared" si="1"/>
        <v>10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s="71" customFormat="1" ht="12.75">
      <c r="A70" s="33">
        <v>62</v>
      </c>
      <c r="B70" s="111" t="s">
        <v>693</v>
      </c>
      <c r="C70" s="80">
        <v>2000</v>
      </c>
      <c r="D70" s="80" t="s">
        <v>694</v>
      </c>
      <c r="E70" s="80"/>
      <c r="F70" s="90"/>
      <c r="G70" s="80"/>
      <c r="H70" s="63"/>
      <c r="I70" s="33"/>
      <c r="J70" s="33"/>
      <c r="K70" s="80">
        <v>10</v>
      </c>
      <c r="L70" s="62">
        <f t="shared" si="1"/>
        <v>10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s="71" customFormat="1" ht="12.75">
      <c r="A71" s="33">
        <v>63</v>
      </c>
      <c r="B71" s="35" t="s">
        <v>209</v>
      </c>
      <c r="C71" s="48">
        <v>2000</v>
      </c>
      <c r="D71" s="33" t="s">
        <v>32</v>
      </c>
      <c r="E71" s="63">
        <v>9</v>
      </c>
      <c r="F71" s="63"/>
      <c r="G71" s="63"/>
      <c r="H71" s="33"/>
      <c r="I71" s="33"/>
      <c r="J71" s="33"/>
      <c r="K71" s="33"/>
      <c r="L71" s="62">
        <f t="shared" si="1"/>
        <v>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s="71" customFormat="1" ht="12.75">
      <c r="A72" s="33">
        <v>64</v>
      </c>
      <c r="B72" s="111" t="s">
        <v>695</v>
      </c>
      <c r="C72" s="80">
        <v>2000</v>
      </c>
      <c r="D72" s="80" t="s">
        <v>585</v>
      </c>
      <c r="E72" s="80"/>
      <c r="F72" s="90"/>
      <c r="G72" s="80"/>
      <c r="H72" s="63"/>
      <c r="I72" s="33"/>
      <c r="J72" s="33"/>
      <c r="K72" s="80">
        <v>9</v>
      </c>
      <c r="L72" s="62">
        <f t="shared" si="1"/>
        <v>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s="71" customFormat="1" ht="12.75">
      <c r="A73" s="33">
        <v>65</v>
      </c>
      <c r="B73" s="35" t="s">
        <v>61</v>
      </c>
      <c r="C73" s="33">
        <v>1999</v>
      </c>
      <c r="D73" s="33" t="s">
        <v>30</v>
      </c>
      <c r="E73" s="63">
        <v>8</v>
      </c>
      <c r="F73" s="63"/>
      <c r="G73" s="63"/>
      <c r="H73" s="33"/>
      <c r="I73" s="33"/>
      <c r="J73" s="33"/>
      <c r="K73" s="33"/>
      <c r="L73" s="62">
        <f aca="true" t="shared" si="2" ref="L73:L85">E73+F73+G73+H73+I73+J73+K73</f>
        <v>8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s="71" customFormat="1" ht="12.75">
      <c r="A74" s="33">
        <v>66</v>
      </c>
      <c r="B74" s="35" t="s">
        <v>179</v>
      </c>
      <c r="C74" s="33">
        <v>1999</v>
      </c>
      <c r="D74" s="33" t="s">
        <v>35</v>
      </c>
      <c r="E74" s="63">
        <v>7</v>
      </c>
      <c r="F74" s="63"/>
      <c r="G74" s="63"/>
      <c r="H74" s="33"/>
      <c r="I74" s="33"/>
      <c r="J74" s="33"/>
      <c r="K74" s="33"/>
      <c r="L74" s="62">
        <f t="shared" si="2"/>
        <v>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s="71" customFormat="1" ht="12.75">
      <c r="A75" s="33">
        <v>67</v>
      </c>
      <c r="B75" s="35" t="s">
        <v>629</v>
      </c>
      <c r="C75" s="33"/>
      <c r="D75" s="33" t="s">
        <v>35</v>
      </c>
      <c r="E75" s="63"/>
      <c r="F75" s="63"/>
      <c r="G75" s="63"/>
      <c r="H75" s="33"/>
      <c r="I75" s="33"/>
      <c r="J75" s="33">
        <v>6</v>
      </c>
      <c r="K75" s="33"/>
      <c r="L75" s="62">
        <f t="shared" si="2"/>
        <v>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s="71" customFormat="1" ht="12.75">
      <c r="A76" s="33">
        <v>68</v>
      </c>
      <c r="B76" s="35" t="s">
        <v>64</v>
      </c>
      <c r="C76" s="33">
        <v>1999</v>
      </c>
      <c r="D76" s="33" t="s">
        <v>35</v>
      </c>
      <c r="E76" s="63">
        <v>5</v>
      </c>
      <c r="F76" s="63"/>
      <c r="G76" s="63"/>
      <c r="H76" s="33"/>
      <c r="I76" s="33"/>
      <c r="J76" s="33"/>
      <c r="K76" s="33"/>
      <c r="L76" s="62">
        <f t="shared" si="2"/>
        <v>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s="71" customFormat="1" ht="12.75">
      <c r="A77" s="33">
        <v>69</v>
      </c>
      <c r="B77" s="35" t="s">
        <v>630</v>
      </c>
      <c r="C77" s="33"/>
      <c r="D77" s="33" t="s">
        <v>35</v>
      </c>
      <c r="E77" s="63"/>
      <c r="F77" s="63"/>
      <c r="G77" s="63"/>
      <c r="H77" s="33"/>
      <c r="I77" s="33"/>
      <c r="J77" s="33">
        <v>5</v>
      </c>
      <c r="K77" s="33"/>
      <c r="L77" s="62">
        <f t="shared" si="2"/>
        <v>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s="71" customFormat="1" ht="12.75">
      <c r="A78" s="33">
        <v>70</v>
      </c>
      <c r="B78" s="35" t="s">
        <v>631</v>
      </c>
      <c r="C78" s="33"/>
      <c r="D78" s="33" t="s">
        <v>35</v>
      </c>
      <c r="E78" s="63"/>
      <c r="F78" s="63"/>
      <c r="G78" s="63"/>
      <c r="H78" s="33"/>
      <c r="I78" s="33"/>
      <c r="J78" s="33">
        <v>4</v>
      </c>
      <c r="K78" s="33"/>
      <c r="L78" s="62">
        <f t="shared" si="2"/>
        <v>4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s="71" customFormat="1" ht="12.75">
      <c r="A79" s="33">
        <v>71</v>
      </c>
      <c r="B79" s="35" t="s">
        <v>66</v>
      </c>
      <c r="C79" s="33">
        <v>1999</v>
      </c>
      <c r="D79" s="33" t="s">
        <v>35</v>
      </c>
      <c r="E79" s="63">
        <v>3</v>
      </c>
      <c r="F79" s="63"/>
      <c r="G79" s="63"/>
      <c r="H79" s="33"/>
      <c r="I79" s="33"/>
      <c r="J79" s="33"/>
      <c r="K79" s="33"/>
      <c r="L79" s="62">
        <f t="shared" si="2"/>
        <v>3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s="71" customFormat="1" ht="12.75">
      <c r="A80" s="33">
        <v>72</v>
      </c>
      <c r="B80" s="35" t="s">
        <v>220</v>
      </c>
      <c r="C80" s="48">
        <v>2000</v>
      </c>
      <c r="D80" s="33" t="s">
        <v>32</v>
      </c>
      <c r="E80" s="63">
        <v>1</v>
      </c>
      <c r="F80" s="63"/>
      <c r="G80" s="63"/>
      <c r="H80" s="33"/>
      <c r="I80" s="33"/>
      <c r="J80" s="33"/>
      <c r="K80" s="33"/>
      <c r="L80" s="62">
        <f t="shared" si="2"/>
        <v>1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s="71" customFormat="1" ht="12.75">
      <c r="A81" s="33">
        <v>73</v>
      </c>
      <c r="B81" s="35" t="s">
        <v>633</v>
      </c>
      <c r="C81" s="33"/>
      <c r="D81" s="33" t="s">
        <v>31</v>
      </c>
      <c r="E81" s="63"/>
      <c r="F81" s="63"/>
      <c r="G81" s="63"/>
      <c r="H81" s="33"/>
      <c r="I81" s="33"/>
      <c r="J81" s="33">
        <v>1</v>
      </c>
      <c r="K81" s="33"/>
      <c r="L81" s="62">
        <f t="shared" si="2"/>
        <v>1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s="71" customFormat="1" ht="12.75">
      <c r="A82" s="33">
        <v>74</v>
      </c>
      <c r="B82" s="35" t="s">
        <v>635</v>
      </c>
      <c r="C82" s="33"/>
      <c r="D82" s="33" t="s">
        <v>31</v>
      </c>
      <c r="E82" s="63"/>
      <c r="F82" s="63"/>
      <c r="G82" s="63"/>
      <c r="H82" s="33"/>
      <c r="I82" s="33"/>
      <c r="J82" s="33">
        <v>1</v>
      </c>
      <c r="K82" s="33"/>
      <c r="L82" s="62">
        <f t="shared" si="2"/>
        <v>1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s="71" customFormat="1" ht="12.75">
      <c r="A83" s="33">
        <v>75</v>
      </c>
      <c r="B83" s="35" t="s">
        <v>636</v>
      </c>
      <c r="C83" s="33"/>
      <c r="D83" s="33" t="s">
        <v>31</v>
      </c>
      <c r="E83" s="63"/>
      <c r="F83" s="63"/>
      <c r="G83" s="63"/>
      <c r="H83" s="33"/>
      <c r="I83" s="33"/>
      <c r="J83" s="33">
        <v>1</v>
      </c>
      <c r="K83" s="33"/>
      <c r="L83" s="62">
        <f t="shared" si="2"/>
        <v>1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s="71" customFormat="1" ht="12.75">
      <c r="A84" s="33">
        <v>76</v>
      </c>
      <c r="B84" s="35" t="s">
        <v>637</v>
      </c>
      <c r="C84" s="33"/>
      <c r="D84" s="33" t="s">
        <v>243</v>
      </c>
      <c r="E84" s="63"/>
      <c r="F84" s="63"/>
      <c r="G84" s="63"/>
      <c r="H84" s="33"/>
      <c r="I84" s="33"/>
      <c r="J84" s="33">
        <v>1</v>
      </c>
      <c r="K84" s="33"/>
      <c r="L84" s="62">
        <f t="shared" si="2"/>
        <v>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s="71" customFormat="1" ht="12.75">
      <c r="A85" s="33">
        <v>77</v>
      </c>
      <c r="B85" s="35" t="s">
        <v>639</v>
      </c>
      <c r="C85" s="33"/>
      <c r="D85" s="33" t="s">
        <v>31</v>
      </c>
      <c r="E85" s="63"/>
      <c r="F85" s="63"/>
      <c r="G85" s="63"/>
      <c r="H85" s="33"/>
      <c r="I85" s="33"/>
      <c r="J85" s="33">
        <v>1</v>
      </c>
      <c r="K85" s="33"/>
      <c r="L85" s="62">
        <f t="shared" si="2"/>
        <v>1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7" spans="1:12" ht="15">
      <c r="A87" s="238" t="s">
        <v>21</v>
      </c>
      <c r="B87" s="239"/>
      <c r="C87" s="239"/>
      <c r="E87" s="4"/>
      <c r="F87" s="4"/>
      <c r="G87" s="4"/>
      <c r="H87" s="4"/>
      <c r="I87" s="4"/>
      <c r="J87" s="4"/>
      <c r="K87" s="4"/>
      <c r="L87" s="4"/>
    </row>
    <row r="88" spans="1:12" ht="60">
      <c r="A88" s="17" t="s">
        <v>3</v>
      </c>
      <c r="B88" s="17" t="s">
        <v>0</v>
      </c>
      <c r="C88" s="17" t="s">
        <v>1</v>
      </c>
      <c r="D88" s="17" t="s">
        <v>2</v>
      </c>
      <c r="E88" s="14" t="s">
        <v>10</v>
      </c>
      <c r="F88" s="14" t="s">
        <v>11</v>
      </c>
      <c r="G88" s="14" t="s">
        <v>12</v>
      </c>
      <c r="H88" s="14" t="s">
        <v>13</v>
      </c>
      <c r="I88" s="14" t="s">
        <v>14</v>
      </c>
      <c r="J88" s="14" t="s">
        <v>16</v>
      </c>
      <c r="K88" s="14" t="s">
        <v>15</v>
      </c>
      <c r="L88" s="13" t="s">
        <v>17</v>
      </c>
    </row>
    <row r="89" spans="1:87" s="58" customFormat="1" ht="12.75">
      <c r="A89" s="33">
        <v>1</v>
      </c>
      <c r="B89" s="35" t="s">
        <v>79</v>
      </c>
      <c r="C89" s="33">
        <v>1997</v>
      </c>
      <c r="D89" s="33" t="s">
        <v>33</v>
      </c>
      <c r="E89" s="62">
        <v>32</v>
      </c>
      <c r="F89" s="63">
        <v>48</v>
      </c>
      <c r="G89" s="33">
        <v>54</v>
      </c>
      <c r="H89" s="33">
        <v>90</v>
      </c>
      <c r="I89" s="33"/>
      <c r="J89" s="33">
        <v>54</v>
      </c>
      <c r="K89" s="33">
        <v>48</v>
      </c>
      <c r="L89" s="62">
        <f aca="true" t="shared" si="3" ref="L89:L121">E89+F89+G89+H89+I89+J89+K89</f>
        <v>326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s="58" customFormat="1" ht="12.75">
      <c r="A90" s="33">
        <v>2</v>
      </c>
      <c r="B90" s="35" t="s">
        <v>70</v>
      </c>
      <c r="C90" s="33">
        <v>1997</v>
      </c>
      <c r="D90" s="33" t="s">
        <v>35</v>
      </c>
      <c r="E90" s="62">
        <v>68</v>
      </c>
      <c r="F90" s="63">
        <v>60</v>
      </c>
      <c r="G90" s="33"/>
      <c r="H90" s="33">
        <v>81</v>
      </c>
      <c r="I90" s="33"/>
      <c r="J90" s="33"/>
      <c r="K90" s="33">
        <v>60</v>
      </c>
      <c r="L90" s="62">
        <f t="shared" si="3"/>
        <v>269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s="58" customFormat="1" ht="12.75">
      <c r="A91" s="33">
        <v>3</v>
      </c>
      <c r="B91" s="35" t="s">
        <v>81</v>
      </c>
      <c r="C91" s="33">
        <v>1997</v>
      </c>
      <c r="D91" s="33" t="s">
        <v>30</v>
      </c>
      <c r="E91" s="62">
        <v>30</v>
      </c>
      <c r="F91" s="63">
        <v>36</v>
      </c>
      <c r="G91" s="33">
        <v>38</v>
      </c>
      <c r="H91" s="33">
        <v>65</v>
      </c>
      <c r="I91" s="33">
        <v>31</v>
      </c>
      <c r="J91" s="33">
        <v>28</v>
      </c>
      <c r="K91" s="33">
        <v>31</v>
      </c>
      <c r="L91" s="62">
        <f t="shared" si="3"/>
        <v>259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s="58" customFormat="1" ht="12.75">
      <c r="A92" s="33">
        <v>4</v>
      </c>
      <c r="B92" s="35" t="s">
        <v>80</v>
      </c>
      <c r="C92" s="33">
        <v>1997</v>
      </c>
      <c r="D92" s="33" t="s">
        <v>31</v>
      </c>
      <c r="E92" s="62">
        <v>31</v>
      </c>
      <c r="F92" s="63">
        <v>40</v>
      </c>
      <c r="G92" s="33">
        <v>60</v>
      </c>
      <c r="H92" s="33">
        <v>60</v>
      </c>
      <c r="I92" s="33">
        <v>26</v>
      </c>
      <c r="J92" s="33">
        <v>30</v>
      </c>
      <c r="K92" s="33"/>
      <c r="L92" s="62">
        <f t="shared" si="3"/>
        <v>247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s="58" customFormat="1" ht="12.75">
      <c r="A93" s="33">
        <v>5</v>
      </c>
      <c r="B93" s="35" t="s">
        <v>481</v>
      </c>
      <c r="C93" s="33">
        <v>1998</v>
      </c>
      <c r="D93" s="33" t="s">
        <v>173</v>
      </c>
      <c r="E93" s="62"/>
      <c r="F93" s="63"/>
      <c r="G93" s="33">
        <v>48</v>
      </c>
      <c r="H93" s="33">
        <v>40</v>
      </c>
      <c r="I93" s="33">
        <v>60</v>
      </c>
      <c r="J93" s="33">
        <v>48</v>
      </c>
      <c r="K93" s="33">
        <v>43</v>
      </c>
      <c r="L93" s="62">
        <f t="shared" si="3"/>
        <v>239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s="58" customFormat="1" ht="12.75">
      <c r="A94" s="33">
        <v>6</v>
      </c>
      <c r="B94" s="35" t="s">
        <v>71</v>
      </c>
      <c r="C94" s="33">
        <v>1997</v>
      </c>
      <c r="D94" s="33" t="s">
        <v>35</v>
      </c>
      <c r="E94" s="62">
        <v>60</v>
      </c>
      <c r="F94" s="63"/>
      <c r="G94" s="33"/>
      <c r="H94" s="33">
        <v>72</v>
      </c>
      <c r="I94" s="33">
        <v>40</v>
      </c>
      <c r="J94" s="33"/>
      <c r="K94" s="33">
        <v>54</v>
      </c>
      <c r="L94" s="62">
        <f t="shared" si="3"/>
        <v>226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s="58" customFormat="1" ht="12.75">
      <c r="A95" s="33">
        <v>7</v>
      </c>
      <c r="B95" s="35" t="s">
        <v>38</v>
      </c>
      <c r="C95" s="33">
        <v>1998</v>
      </c>
      <c r="D95" s="33" t="s">
        <v>35</v>
      </c>
      <c r="E95" s="62">
        <v>75</v>
      </c>
      <c r="F95" s="63">
        <v>54</v>
      </c>
      <c r="G95" s="33"/>
      <c r="H95" s="33">
        <v>48</v>
      </c>
      <c r="I95" s="33">
        <v>48</v>
      </c>
      <c r="J95" s="33"/>
      <c r="K95" s="33"/>
      <c r="L95" s="62">
        <f t="shared" si="3"/>
        <v>225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s="58" customFormat="1" ht="12.75">
      <c r="A96" s="33">
        <v>8</v>
      </c>
      <c r="B96" s="35" t="s">
        <v>39</v>
      </c>
      <c r="C96" s="33">
        <v>1998</v>
      </c>
      <c r="D96" s="33" t="s">
        <v>31</v>
      </c>
      <c r="E96" s="62">
        <v>68</v>
      </c>
      <c r="F96" s="63">
        <v>43</v>
      </c>
      <c r="G96" s="33"/>
      <c r="H96" s="33">
        <v>32</v>
      </c>
      <c r="I96" s="33"/>
      <c r="J96" s="33">
        <v>32</v>
      </c>
      <c r="K96" s="33">
        <v>38</v>
      </c>
      <c r="L96" s="62">
        <f t="shared" si="3"/>
        <v>213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58" customFormat="1" ht="12.75">
      <c r="A97" s="33">
        <v>9</v>
      </c>
      <c r="B97" s="35" t="s">
        <v>42</v>
      </c>
      <c r="C97" s="33">
        <v>1998</v>
      </c>
      <c r="D97" s="33" t="s">
        <v>30</v>
      </c>
      <c r="E97" s="62">
        <v>50</v>
      </c>
      <c r="F97" s="63"/>
      <c r="G97" s="33"/>
      <c r="H97" s="33">
        <v>43</v>
      </c>
      <c r="I97" s="33">
        <v>32</v>
      </c>
      <c r="J97" s="33">
        <v>36</v>
      </c>
      <c r="K97" s="33">
        <v>36</v>
      </c>
      <c r="L97" s="62">
        <f t="shared" si="3"/>
        <v>197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58" customFormat="1" ht="12.75">
      <c r="A98" s="33">
        <v>10</v>
      </c>
      <c r="B98" s="35" t="s">
        <v>43</v>
      </c>
      <c r="C98" s="33">
        <v>1998</v>
      </c>
      <c r="D98" s="33" t="s">
        <v>35</v>
      </c>
      <c r="E98" s="62">
        <v>48</v>
      </c>
      <c r="F98" s="63"/>
      <c r="G98" s="33"/>
      <c r="H98" s="33">
        <v>38</v>
      </c>
      <c r="I98" s="33">
        <v>54</v>
      </c>
      <c r="J98" s="33">
        <v>43</v>
      </c>
      <c r="K98" s="33"/>
      <c r="L98" s="62">
        <f t="shared" si="3"/>
        <v>183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58" customFormat="1" ht="12.75">
      <c r="A99" s="33">
        <v>11</v>
      </c>
      <c r="B99" s="35" t="s">
        <v>56</v>
      </c>
      <c r="C99" s="33">
        <v>1998</v>
      </c>
      <c r="D99" s="33" t="s">
        <v>33</v>
      </c>
      <c r="E99" s="62">
        <v>16</v>
      </c>
      <c r="F99" s="63">
        <v>31</v>
      </c>
      <c r="G99" s="33">
        <v>32</v>
      </c>
      <c r="H99" s="33">
        <v>30</v>
      </c>
      <c r="I99" s="33">
        <v>24</v>
      </c>
      <c r="J99" s="33">
        <v>22</v>
      </c>
      <c r="K99" s="33">
        <v>28</v>
      </c>
      <c r="L99" s="62">
        <f t="shared" si="3"/>
        <v>183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s="58" customFormat="1" ht="12.75">
      <c r="A100" s="33">
        <v>12</v>
      </c>
      <c r="B100" s="35" t="s">
        <v>40</v>
      </c>
      <c r="C100" s="33">
        <v>1998</v>
      </c>
      <c r="D100" s="33" t="s">
        <v>30</v>
      </c>
      <c r="E100" s="62">
        <v>60</v>
      </c>
      <c r="F100" s="63"/>
      <c r="G100" s="33"/>
      <c r="H100" s="33">
        <v>60</v>
      </c>
      <c r="I100" s="33"/>
      <c r="J100" s="33">
        <v>60</v>
      </c>
      <c r="K100" s="33"/>
      <c r="L100" s="62">
        <f t="shared" si="3"/>
        <v>180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1:87" s="58" customFormat="1" ht="12.75">
      <c r="A101" s="33">
        <v>13</v>
      </c>
      <c r="B101" s="35" t="s">
        <v>483</v>
      </c>
      <c r="C101" s="33">
        <v>1998</v>
      </c>
      <c r="D101" s="33" t="s">
        <v>31</v>
      </c>
      <c r="E101" s="62"/>
      <c r="F101" s="63"/>
      <c r="G101" s="33">
        <v>36</v>
      </c>
      <c r="H101" s="33">
        <v>31</v>
      </c>
      <c r="I101" s="33">
        <v>38</v>
      </c>
      <c r="J101" s="33">
        <v>40</v>
      </c>
      <c r="K101" s="33">
        <v>34</v>
      </c>
      <c r="L101" s="62">
        <f t="shared" si="3"/>
        <v>179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s="58" customFormat="1" ht="12.75">
      <c r="A102" s="33">
        <v>14</v>
      </c>
      <c r="B102" s="35" t="s">
        <v>73</v>
      </c>
      <c r="C102" s="33">
        <v>1997</v>
      </c>
      <c r="D102" s="33" t="s">
        <v>35</v>
      </c>
      <c r="E102" s="62">
        <v>54</v>
      </c>
      <c r="F102" s="63">
        <v>34</v>
      </c>
      <c r="G102" s="33"/>
      <c r="H102" s="33">
        <v>54</v>
      </c>
      <c r="I102" s="33">
        <v>34</v>
      </c>
      <c r="J102" s="33"/>
      <c r="K102" s="33"/>
      <c r="L102" s="62">
        <f t="shared" si="3"/>
        <v>176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s="58" customFormat="1" ht="12.75">
      <c r="A103" s="33">
        <v>15</v>
      </c>
      <c r="B103" s="35" t="s">
        <v>83</v>
      </c>
      <c r="C103" s="33">
        <v>1997</v>
      </c>
      <c r="D103" s="33" t="s">
        <v>35</v>
      </c>
      <c r="E103" s="62">
        <v>26</v>
      </c>
      <c r="F103" s="63">
        <v>32</v>
      </c>
      <c r="G103" s="33"/>
      <c r="H103" s="33">
        <v>57</v>
      </c>
      <c r="I103" s="33">
        <v>30</v>
      </c>
      <c r="J103" s="33">
        <v>24</v>
      </c>
      <c r="K103" s="33"/>
      <c r="L103" s="62">
        <f t="shared" si="3"/>
        <v>169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s="58" customFormat="1" ht="12.75">
      <c r="A104" s="33">
        <v>16</v>
      </c>
      <c r="B104" s="35" t="s">
        <v>44</v>
      </c>
      <c r="C104" s="33">
        <v>1998</v>
      </c>
      <c r="D104" s="33" t="s">
        <v>35</v>
      </c>
      <c r="E104" s="62">
        <v>45</v>
      </c>
      <c r="F104" s="63"/>
      <c r="G104" s="33"/>
      <c r="H104" s="33">
        <v>34</v>
      </c>
      <c r="I104" s="33">
        <v>43</v>
      </c>
      <c r="J104" s="33">
        <v>38</v>
      </c>
      <c r="K104" s="33"/>
      <c r="L104" s="62">
        <f t="shared" si="3"/>
        <v>160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s="58" customFormat="1" ht="12.75">
      <c r="A105" s="33">
        <v>17</v>
      </c>
      <c r="B105" s="35" t="s">
        <v>294</v>
      </c>
      <c r="C105" s="33">
        <v>1998</v>
      </c>
      <c r="D105" s="33" t="s">
        <v>273</v>
      </c>
      <c r="E105" s="62"/>
      <c r="F105" s="63">
        <v>38</v>
      </c>
      <c r="G105" s="33">
        <v>40</v>
      </c>
      <c r="H105" s="33">
        <v>54</v>
      </c>
      <c r="I105" s="33"/>
      <c r="J105" s="33">
        <v>26</v>
      </c>
      <c r="K105" s="33"/>
      <c r="L105" s="62">
        <f t="shared" si="3"/>
        <v>158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s="58" customFormat="1" ht="12.75">
      <c r="A106" s="33">
        <v>18</v>
      </c>
      <c r="B106" s="35" t="s">
        <v>82</v>
      </c>
      <c r="C106" s="33">
        <v>1997</v>
      </c>
      <c r="D106" s="33" t="s">
        <v>35</v>
      </c>
      <c r="E106" s="62">
        <v>28</v>
      </c>
      <c r="F106" s="63">
        <v>30</v>
      </c>
      <c r="G106" s="33"/>
      <c r="H106" s="33">
        <v>51</v>
      </c>
      <c r="I106" s="33">
        <v>28</v>
      </c>
      <c r="J106" s="33"/>
      <c r="K106" s="33"/>
      <c r="L106" s="62">
        <f t="shared" si="3"/>
        <v>137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s="58" customFormat="1" ht="12.75">
      <c r="A107" s="33">
        <v>19</v>
      </c>
      <c r="B107" s="35" t="s">
        <v>487</v>
      </c>
      <c r="C107" s="33">
        <v>1998</v>
      </c>
      <c r="D107" s="33" t="s">
        <v>173</v>
      </c>
      <c r="E107" s="62"/>
      <c r="F107" s="63"/>
      <c r="G107" s="33">
        <v>28</v>
      </c>
      <c r="H107" s="33">
        <v>26</v>
      </c>
      <c r="I107" s="33">
        <v>24</v>
      </c>
      <c r="J107" s="33">
        <v>20</v>
      </c>
      <c r="K107" s="33">
        <v>26</v>
      </c>
      <c r="L107" s="62">
        <f t="shared" si="3"/>
        <v>124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s="58" customFormat="1" ht="12.75">
      <c r="A108" s="33">
        <v>20</v>
      </c>
      <c r="B108" s="35" t="s">
        <v>78</v>
      </c>
      <c r="C108" s="33">
        <v>1997</v>
      </c>
      <c r="D108" s="33" t="s">
        <v>30</v>
      </c>
      <c r="E108" s="62">
        <v>34</v>
      </c>
      <c r="F108" s="63"/>
      <c r="G108" s="33">
        <v>43</v>
      </c>
      <c r="H108" s="33"/>
      <c r="I108" s="33"/>
      <c r="J108" s="33">
        <v>34</v>
      </c>
      <c r="K108" s="33"/>
      <c r="L108" s="62">
        <f t="shared" si="3"/>
        <v>111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s="58" customFormat="1" ht="12.75">
      <c r="A109" s="33">
        <v>21</v>
      </c>
      <c r="B109" s="35" t="s">
        <v>46</v>
      </c>
      <c r="C109" s="33">
        <v>1998</v>
      </c>
      <c r="D109" s="33" t="s">
        <v>31</v>
      </c>
      <c r="E109" s="62">
        <v>32</v>
      </c>
      <c r="F109" s="63"/>
      <c r="G109" s="33"/>
      <c r="H109" s="33"/>
      <c r="I109" s="33"/>
      <c r="J109" s="33">
        <v>31</v>
      </c>
      <c r="K109" s="33">
        <v>32</v>
      </c>
      <c r="L109" s="62">
        <f t="shared" si="3"/>
        <v>95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s="58" customFormat="1" ht="12.75">
      <c r="A110" s="33">
        <v>22</v>
      </c>
      <c r="B110" s="35" t="s">
        <v>305</v>
      </c>
      <c r="C110" s="33">
        <v>1997</v>
      </c>
      <c r="D110" s="33" t="s">
        <v>251</v>
      </c>
      <c r="E110" s="62"/>
      <c r="F110" s="63">
        <v>28</v>
      </c>
      <c r="G110" s="33"/>
      <c r="H110" s="33">
        <v>48</v>
      </c>
      <c r="I110" s="33">
        <v>18</v>
      </c>
      <c r="J110" s="33"/>
      <c r="K110" s="33"/>
      <c r="L110" s="62">
        <f t="shared" si="3"/>
        <v>94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s="58" customFormat="1" ht="12.75">
      <c r="A111" s="33">
        <v>23</v>
      </c>
      <c r="B111" s="35" t="s">
        <v>57</v>
      </c>
      <c r="C111" s="33">
        <v>1998</v>
      </c>
      <c r="D111" s="33" t="s">
        <v>32</v>
      </c>
      <c r="E111" s="62">
        <v>14</v>
      </c>
      <c r="F111" s="63"/>
      <c r="G111" s="33">
        <v>31</v>
      </c>
      <c r="H111" s="33">
        <v>28</v>
      </c>
      <c r="I111" s="33"/>
      <c r="J111" s="33"/>
      <c r="K111" s="33">
        <v>20</v>
      </c>
      <c r="L111" s="62">
        <f t="shared" si="3"/>
        <v>93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s="58" customFormat="1" ht="12.75">
      <c r="A112" s="33">
        <v>24</v>
      </c>
      <c r="B112" s="35" t="s">
        <v>86</v>
      </c>
      <c r="C112" s="33">
        <v>1997</v>
      </c>
      <c r="D112" s="33" t="s">
        <v>32</v>
      </c>
      <c r="E112" s="62">
        <v>20</v>
      </c>
      <c r="F112" s="63">
        <v>26</v>
      </c>
      <c r="G112" s="33">
        <v>30</v>
      </c>
      <c r="H112" s="33"/>
      <c r="I112" s="33"/>
      <c r="J112" s="33"/>
      <c r="K112" s="33"/>
      <c r="L112" s="62">
        <f t="shared" si="3"/>
        <v>76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s="58" customFormat="1" ht="12.75">
      <c r="A113" s="33">
        <v>25</v>
      </c>
      <c r="B113" s="108" t="s">
        <v>531</v>
      </c>
      <c r="C113" s="130">
        <v>1998</v>
      </c>
      <c r="D113" s="130" t="s">
        <v>532</v>
      </c>
      <c r="E113" s="130"/>
      <c r="F113" s="131"/>
      <c r="G113" s="130"/>
      <c r="H113" s="130">
        <v>36</v>
      </c>
      <c r="I113" s="33"/>
      <c r="J113" s="33"/>
      <c r="K113" s="33">
        <v>40</v>
      </c>
      <c r="L113" s="62">
        <f t="shared" si="3"/>
        <v>76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1:87" s="58" customFormat="1" ht="12.75">
      <c r="A114" s="33">
        <v>26</v>
      </c>
      <c r="B114" s="35" t="s">
        <v>69</v>
      </c>
      <c r="C114" s="33">
        <v>1997</v>
      </c>
      <c r="D114" s="33" t="s">
        <v>30</v>
      </c>
      <c r="E114" s="62">
        <v>75</v>
      </c>
      <c r="F114" s="63"/>
      <c r="G114" s="33"/>
      <c r="H114" s="33"/>
      <c r="I114" s="33"/>
      <c r="J114" s="33"/>
      <c r="K114" s="33"/>
      <c r="L114" s="62">
        <f t="shared" si="3"/>
        <v>75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s="58" customFormat="1" ht="12.75">
      <c r="A115" s="33">
        <v>27</v>
      </c>
      <c r="B115" s="35" t="s">
        <v>49</v>
      </c>
      <c r="C115" s="33">
        <v>1998</v>
      </c>
      <c r="D115" s="33" t="s">
        <v>35</v>
      </c>
      <c r="E115" s="62">
        <v>26</v>
      </c>
      <c r="F115" s="63">
        <v>24</v>
      </c>
      <c r="G115" s="33"/>
      <c r="H115" s="33">
        <v>24</v>
      </c>
      <c r="I115" s="33"/>
      <c r="J115" s="33"/>
      <c r="K115" s="33"/>
      <c r="L115" s="62">
        <f t="shared" si="3"/>
        <v>74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s="58" customFormat="1" ht="12.75">
      <c r="A116" s="33">
        <v>28</v>
      </c>
      <c r="B116" s="35" t="s">
        <v>488</v>
      </c>
      <c r="C116" s="33">
        <v>1997</v>
      </c>
      <c r="D116" s="33" t="s">
        <v>31</v>
      </c>
      <c r="E116" s="62"/>
      <c r="F116" s="63"/>
      <c r="G116" s="33">
        <v>26</v>
      </c>
      <c r="H116" s="33"/>
      <c r="I116" s="33"/>
      <c r="J116" s="33">
        <v>18</v>
      </c>
      <c r="K116" s="33">
        <v>22</v>
      </c>
      <c r="L116" s="62">
        <f t="shared" si="3"/>
        <v>66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s="58" customFormat="1" ht="12.75">
      <c r="A117" s="33">
        <v>29</v>
      </c>
      <c r="B117" s="136" t="s">
        <v>590</v>
      </c>
      <c r="C117" s="137">
        <v>1998</v>
      </c>
      <c r="D117" s="130" t="s">
        <v>532</v>
      </c>
      <c r="E117" s="130"/>
      <c r="F117" s="131"/>
      <c r="G117" s="130"/>
      <c r="H117" s="130"/>
      <c r="I117" s="130">
        <v>36</v>
      </c>
      <c r="J117" s="33"/>
      <c r="K117" s="33">
        <v>30</v>
      </c>
      <c r="L117" s="62">
        <f t="shared" si="3"/>
        <v>66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s="58" customFormat="1" ht="12.75">
      <c r="A118" s="33">
        <v>30</v>
      </c>
      <c r="B118" s="35" t="s">
        <v>85</v>
      </c>
      <c r="C118" s="33">
        <v>1997</v>
      </c>
      <c r="D118" s="33" t="s">
        <v>35</v>
      </c>
      <c r="E118" s="62">
        <v>22</v>
      </c>
      <c r="F118" s="63"/>
      <c r="G118" s="33"/>
      <c r="H118" s="33"/>
      <c r="I118" s="33">
        <v>20</v>
      </c>
      <c r="J118" s="33"/>
      <c r="K118" s="33"/>
      <c r="L118" s="62">
        <f t="shared" si="3"/>
        <v>42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s="58" customFormat="1" ht="12.75">
      <c r="A119" s="33">
        <v>31</v>
      </c>
      <c r="B119" s="35" t="s">
        <v>484</v>
      </c>
      <c r="C119" s="33">
        <v>1997</v>
      </c>
      <c r="D119" s="33" t="s">
        <v>243</v>
      </c>
      <c r="E119" s="62"/>
      <c r="F119" s="63"/>
      <c r="G119" s="33">
        <v>34</v>
      </c>
      <c r="H119" s="33"/>
      <c r="I119" s="33"/>
      <c r="J119" s="33"/>
      <c r="K119" s="33"/>
      <c r="L119" s="62">
        <f t="shared" si="3"/>
        <v>34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s="58" customFormat="1" ht="12.75">
      <c r="A120" s="33">
        <v>32</v>
      </c>
      <c r="B120" s="35" t="s">
        <v>701</v>
      </c>
      <c r="C120" s="33">
        <v>1998</v>
      </c>
      <c r="D120" s="33" t="s">
        <v>688</v>
      </c>
      <c r="E120" s="62"/>
      <c r="F120" s="63"/>
      <c r="G120" s="33"/>
      <c r="H120" s="33"/>
      <c r="I120" s="33"/>
      <c r="J120" s="33"/>
      <c r="K120" s="33">
        <v>24</v>
      </c>
      <c r="L120" s="62">
        <f t="shared" si="3"/>
        <v>24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s="58" customFormat="1" ht="12.75">
      <c r="A121" s="33">
        <v>33</v>
      </c>
      <c r="B121" s="35" t="s">
        <v>538</v>
      </c>
      <c r="C121" s="33">
        <v>1998</v>
      </c>
      <c r="D121" s="33" t="s">
        <v>35</v>
      </c>
      <c r="E121" s="62"/>
      <c r="F121" s="63"/>
      <c r="G121" s="33"/>
      <c r="H121" s="33">
        <v>22</v>
      </c>
      <c r="I121" s="33"/>
      <c r="J121" s="33"/>
      <c r="K121" s="33"/>
      <c r="L121" s="62">
        <f t="shared" si="3"/>
        <v>22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s="58" customFormat="1" ht="12.75">
      <c r="A122" s="42"/>
      <c r="B122" s="123"/>
      <c r="C122" s="124"/>
      <c r="D122" s="110"/>
      <c r="E122" s="110"/>
      <c r="F122" s="122"/>
      <c r="G122" s="110"/>
      <c r="I122" s="110"/>
      <c r="J122" s="42"/>
      <c r="K122" s="42"/>
      <c r="L122" s="7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12" ht="15">
      <c r="A123" s="238" t="s">
        <v>22</v>
      </c>
      <c r="B123" s="239"/>
      <c r="C123" s="239"/>
      <c r="E123" s="4"/>
      <c r="F123" s="4"/>
      <c r="G123" s="4"/>
      <c r="H123" s="4"/>
      <c r="I123" s="4"/>
      <c r="J123" s="4"/>
      <c r="K123" s="4"/>
      <c r="L123" s="4"/>
    </row>
    <row r="124" spans="1:12" ht="60">
      <c r="A124" s="17" t="s">
        <v>3</v>
      </c>
      <c r="B124" s="17" t="s">
        <v>0</v>
      </c>
      <c r="C124" s="17" t="s">
        <v>1</v>
      </c>
      <c r="D124" s="17" t="s">
        <v>2</v>
      </c>
      <c r="E124" s="14" t="s">
        <v>10</v>
      </c>
      <c r="F124" s="14" t="s">
        <v>11</v>
      </c>
      <c r="G124" s="14" t="s">
        <v>12</v>
      </c>
      <c r="H124" s="14" t="s">
        <v>13</v>
      </c>
      <c r="I124" s="14" t="s">
        <v>14</v>
      </c>
      <c r="J124" s="14" t="s">
        <v>16</v>
      </c>
      <c r="K124" s="14" t="s">
        <v>15</v>
      </c>
      <c r="L124" s="13" t="s">
        <v>17</v>
      </c>
    </row>
    <row r="125" spans="1:87" s="58" customFormat="1" ht="12.75">
      <c r="A125" s="33">
        <v>1</v>
      </c>
      <c r="B125" s="35" t="s">
        <v>77</v>
      </c>
      <c r="C125" s="33">
        <v>1996</v>
      </c>
      <c r="D125" s="33" t="s">
        <v>30</v>
      </c>
      <c r="E125" s="62">
        <v>45</v>
      </c>
      <c r="F125" s="63">
        <v>43</v>
      </c>
      <c r="G125" s="33">
        <v>60</v>
      </c>
      <c r="H125" s="33">
        <v>40</v>
      </c>
      <c r="I125" s="130">
        <v>54</v>
      </c>
      <c r="J125" s="33">
        <v>54</v>
      </c>
      <c r="K125" s="33"/>
      <c r="L125" s="62">
        <f aca="true" t="shared" si="4" ref="L125:L156">E125+F125+G125+H125+I125+J125+K125</f>
        <v>296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s="58" customFormat="1" ht="12.75">
      <c r="A126" s="33">
        <v>2</v>
      </c>
      <c r="B126" s="35" t="s">
        <v>91</v>
      </c>
      <c r="C126" s="33">
        <v>1989</v>
      </c>
      <c r="D126" s="33" t="s">
        <v>35</v>
      </c>
      <c r="E126" s="62">
        <v>68</v>
      </c>
      <c r="F126" s="63"/>
      <c r="G126" s="33"/>
      <c r="H126" s="33">
        <v>60</v>
      </c>
      <c r="I126" s="33"/>
      <c r="J126" s="33">
        <v>60</v>
      </c>
      <c r="K126" s="33">
        <v>60</v>
      </c>
      <c r="L126" s="62">
        <f t="shared" si="4"/>
        <v>248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s="58" customFormat="1" ht="12.75">
      <c r="A127" s="33">
        <v>3</v>
      </c>
      <c r="B127" s="35" t="s">
        <v>98</v>
      </c>
      <c r="C127" s="33">
        <v>1989</v>
      </c>
      <c r="D127" s="33" t="s">
        <v>31</v>
      </c>
      <c r="E127" s="62">
        <v>32</v>
      </c>
      <c r="F127" s="63">
        <v>36</v>
      </c>
      <c r="G127" s="33"/>
      <c r="H127" s="33"/>
      <c r="I127" s="33">
        <v>38</v>
      </c>
      <c r="J127" s="33">
        <v>34</v>
      </c>
      <c r="K127" s="33">
        <v>43</v>
      </c>
      <c r="L127" s="62">
        <f t="shared" si="4"/>
        <v>183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s="58" customFormat="1" ht="12.75">
      <c r="A128" s="33">
        <v>4</v>
      </c>
      <c r="B128" s="35" t="s">
        <v>96</v>
      </c>
      <c r="C128" s="33">
        <v>1991</v>
      </c>
      <c r="D128" s="33" t="s">
        <v>31</v>
      </c>
      <c r="E128" s="62">
        <v>45</v>
      </c>
      <c r="F128" s="63">
        <v>38</v>
      </c>
      <c r="G128" s="33"/>
      <c r="H128" s="33"/>
      <c r="I128" s="33"/>
      <c r="J128" s="33">
        <v>40</v>
      </c>
      <c r="K128" s="33">
        <v>48</v>
      </c>
      <c r="L128" s="62">
        <f t="shared" si="4"/>
        <v>171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1:87" s="58" customFormat="1" ht="12.75">
      <c r="A129" s="33">
        <v>5</v>
      </c>
      <c r="B129" s="35" t="s">
        <v>282</v>
      </c>
      <c r="C129" s="33">
        <v>1995</v>
      </c>
      <c r="D129" s="33" t="s">
        <v>31</v>
      </c>
      <c r="E129" s="62"/>
      <c r="F129" s="63">
        <v>34</v>
      </c>
      <c r="G129" s="33">
        <v>54</v>
      </c>
      <c r="H129" s="33">
        <v>31</v>
      </c>
      <c r="I129" s="33"/>
      <c r="J129" s="33">
        <v>38</v>
      </c>
      <c r="K129" s="33"/>
      <c r="L129" s="62">
        <f t="shared" si="4"/>
        <v>157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s="58" customFormat="1" ht="12.75">
      <c r="A130" s="33">
        <v>6</v>
      </c>
      <c r="B130" s="35" t="s">
        <v>491</v>
      </c>
      <c r="C130" s="33">
        <v>1996</v>
      </c>
      <c r="D130" s="33" t="s">
        <v>173</v>
      </c>
      <c r="E130" s="62"/>
      <c r="F130" s="63"/>
      <c r="G130" s="33">
        <v>43</v>
      </c>
      <c r="H130" s="33">
        <v>32</v>
      </c>
      <c r="I130" s="33">
        <v>40</v>
      </c>
      <c r="J130" s="33">
        <v>36</v>
      </c>
      <c r="K130" s="33"/>
      <c r="L130" s="62">
        <f t="shared" si="4"/>
        <v>151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s="58" customFormat="1" ht="12.75">
      <c r="A131" s="33">
        <v>7</v>
      </c>
      <c r="B131" s="35" t="s">
        <v>540</v>
      </c>
      <c r="C131" s="33">
        <v>1996</v>
      </c>
      <c r="D131" s="33" t="s">
        <v>532</v>
      </c>
      <c r="E131" s="33"/>
      <c r="F131" s="132"/>
      <c r="G131" s="130"/>
      <c r="H131" s="130">
        <v>36</v>
      </c>
      <c r="I131" s="33">
        <v>48</v>
      </c>
      <c r="J131" s="33"/>
      <c r="K131" s="33">
        <v>54</v>
      </c>
      <c r="L131" s="62">
        <f t="shared" si="4"/>
        <v>138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s="58" customFormat="1" ht="12.75">
      <c r="A132" s="33">
        <v>8</v>
      </c>
      <c r="B132" s="35" t="s">
        <v>284</v>
      </c>
      <c r="C132" s="33">
        <v>1992</v>
      </c>
      <c r="D132" s="33" t="s">
        <v>31</v>
      </c>
      <c r="E132" s="62"/>
      <c r="F132" s="63">
        <v>32</v>
      </c>
      <c r="G132" s="33">
        <v>40</v>
      </c>
      <c r="H132" s="33">
        <v>30</v>
      </c>
      <c r="I132" s="33"/>
      <c r="J132" s="33">
        <v>32</v>
      </c>
      <c r="K132" s="33"/>
      <c r="L132" s="62">
        <f t="shared" si="4"/>
        <v>134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1:87" s="58" customFormat="1" ht="12.75">
      <c r="A133" s="33">
        <v>9</v>
      </c>
      <c r="B133" s="35" t="s">
        <v>277</v>
      </c>
      <c r="C133" s="33">
        <v>1990</v>
      </c>
      <c r="D133" s="33" t="s">
        <v>243</v>
      </c>
      <c r="E133" s="62"/>
      <c r="F133" s="63">
        <v>40</v>
      </c>
      <c r="G133" s="33"/>
      <c r="H133" s="33">
        <v>43</v>
      </c>
      <c r="I133" s="33"/>
      <c r="J133" s="33">
        <v>43</v>
      </c>
      <c r="K133" s="33"/>
      <c r="L133" s="62">
        <f t="shared" si="4"/>
        <v>126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1:87" s="58" customFormat="1" ht="12.75">
      <c r="A134" s="33">
        <v>10</v>
      </c>
      <c r="B134" s="35" t="s">
        <v>93</v>
      </c>
      <c r="C134" s="33">
        <v>1986</v>
      </c>
      <c r="D134" s="33" t="s">
        <v>32</v>
      </c>
      <c r="E134" s="62">
        <v>54</v>
      </c>
      <c r="F134" s="63">
        <v>54</v>
      </c>
      <c r="G134" s="33"/>
      <c r="H134" s="33"/>
      <c r="I134" s="33"/>
      <c r="J134" s="33"/>
      <c r="K134" s="33"/>
      <c r="L134" s="62">
        <f t="shared" si="4"/>
        <v>108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1:87" s="58" customFormat="1" ht="12.75">
      <c r="A135" s="33">
        <v>11</v>
      </c>
      <c r="B135" s="35" t="s">
        <v>92</v>
      </c>
      <c r="C135" s="33">
        <v>1994</v>
      </c>
      <c r="D135" s="33" t="s">
        <v>35</v>
      </c>
      <c r="E135" s="62">
        <v>60</v>
      </c>
      <c r="F135" s="63"/>
      <c r="G135" s="33"/>
      <c r="H135" s="33">
        <v>48</v>
      </c>
      <c r="I135" s="33"/>
      <c r="J135" s="33"/>
      <c r="K135" s="33"/>
      <c r="L135" s="62">
        <f t="shared" si="4"/>
        <v>108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1:87" s="58" customFormat="1" ht="12.75">
      <c r="A136" s="33">
        <v>12</v>
      </c>
      <c r="B136" s="35" t="s">
        <v>493</v>
      </c>
      <c r="C136" s="33">
        <v>1994</v>
      </c>
      <c r="D136" s="33" t="s">
        <v>173</v>
      </c>
      <c r="E136" s="62"/>
      <c r="F136" s="63"/>
      <c r="G136" s="33">
        <v>36</v>
      </c>
      <c r="H136" s="33">
        <v>34</v>
      </c>
      <c r="I136" s="33">
        <v>34</v>
      </c>
      <c r="J136" s="33"/>
      <c r="K136" s="33"/>
      <c r="L136" s="62">
        <f t="shared" si="4"/>
        <v>104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1:87" s="58" customFormat="1" ht="12.75">
      <c r="A137" s="33">
        <v>13</v>
      </c>
      <c r="B137" s="35" t="s">
        <v>95</v>
      </c>
      <c r="C137" s="33">
        <v>1995</v>
      </c>
      <c r="D137" s="33" t="s">
        <v>31</v>
      </c>
      <c r="E137" s="62">
        <v>48</v>
      </c>
      <c r="F137" s="63"/>
      <c r="G137" s="33"/>
      <c r="H137" s="33"/>
      <c r="I137" s="33"/>
      <c r="J137" s="33">
        <v>30</v>
      </c>
      <c r="K137" s="33"/>
      <c r="L137" s="62">
        <f t="shared" si="4"/>
        <v>78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87" s="58" customFormat="1" ht="12.75">
      <c r="A138" s="33">
        <v>14</v>
      </c>
      <c r="B138" s="35" t="s">
        <v>90</v>
      </c>
      <c r="C138" s="33">
        <v>1994</v>
      </c>
      <c r="D138" s="33" t="s">
        <v>88</v>
      </c>
      <c r="E138" s="62">
        <v>75</v>
      </c>
      <c r="F138" s="63"/>
      <c r="G138" s="33"/>
      <c r="H138" s="33"/>
      <c r="I138" s="33"/>
      <c r="J138" s="33"/>
      <c r="K138" s="33"/>
      <c r="L138" s="62">
        <f t="shared" si="4"/>
        <v>75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</row>
    <row r="139" spans="1:87" s="58" customFormat="1" ht="12.75">
      <c r="A139" s="33">
        <v>15</v>
      </c>
      <c r="B139" s="35" t="s">
        <v>271</v>
      </c>
      <c r="C139" s="33">
        <v>1986</v>
      </c>
      <c r="D139" s="33" t="s">
        <v>272</v>
      </c>
      <c r="E139" s="62"/>
      <c r="F139" s="63">
        <v>60</v>
      </c>
      <c r="G139" s="33"/>
      <c r="H139" s="33"/>
      <c r="I139" s="33"/>
      <c r="J139" s="33"/>
      <c r="K139" s="33"/>
      <c r="L139" s="62">
        <f t="shared" si="4"/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s="58" customFormat="1" ht="12.75">
      <c r="A140" s="33">
        <v>16</v>
      </c>
      <c r="B140" s="136" t="s">
        <v>596</v>
      </c>
      <c r="C140" s="137">
        <v>1993</v>
      </c>
      <c r="D140" s="130" t="s">
        <v>173</v>
      </c>
      <c r="E140" s="130"/>
      <c r="F140" s="131"/>
      <c r="G140" s="135"/>
      <c r="H140" s="33"/>
      <c r="I140" s="130">
        <v>60</v>
      </c>
      <c r="J140" s="33"/>
      <c r="K140" s="33"/>
      <c r="L140" s="62">
        <f t="shared" si="4"/>
        <v>60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58" customFormat="1" ht="12.75">
      <c r="A141" s="33">
        <v>17</v>
      </c>
      <c r="B141" s="35" t="s">
        <v>543</v>
      </c>
      <c r="C141" s="33">
        <v>1992</v>
      </c>
      <c r="D141" s="33" t="s">
        <v>544</v>
      </c>
      <c r="E141" s="33"/>
      <c r="F141" s="132"/>
      <c r="G141" s="130"/>
      <c r="H141" s="130">
        <v>54</v>
      </c>
      <c r="I141" s="33"/>
      <c r="J141" s="33"/>
      <c r="K141" s="33"/>
      <c r="L141" s="62">
        <f t="shared" si="4"/>
        <v>54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58" customFormat="1" ht="12.75">
      <c r="A142" s="33">
        <v>18</v>
      </c>
      <c r="B142" s="35" t="s">
        <v>74</v>
      </c>
      <c r="C142" s="33">
        <v>1996</v>
      </c>
      <c r="D142" s="33" t="s">
        <v>30</v>
      </c>
      <c r="E142" s="62">
        <v>50</v>
      </c>
      <c r="F142" s="63"/>
      <c r="G142" s="33"/>
      <c r="H142" s="33"/>
      <c r="I142" s="33"/>
      <c r="J142" s="33"/>
      <c r="K142" s="33"/>
      <c r="L142" s="62">
        <f t="shared" si="4"/>
        <v>50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s="58" customFormat="1" ht="12.75">
      <c r="A143" s="33">
        <v>19</v>
      </c>
      <c r="B143" s="35" t="s">
        <v>94</v>
      </c>
      <c r="C143" s="33">
        <v>1992</v>
      </c>
      <c r="D143" s="33" t="s">
        <v>32</v>
      </c>
      <c r="E143" s="62">
        <v>50</v>
      </c>
      <c r="F143" s="63"/>
      <c r="G143" s="33"/>
      <c r="H143" s="33"/>
      <c r="I143" s="33"/>
      <c r="J143" s="33"/>
      <c r="K143" s="33"/>
      <c r="L143" s="62">
        <f t="shared" si="4"/>
        <v>50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s="58" customFormat="1" ht="12.75">
      <c r="A144" s="33">
        <v>20</v>
      </c>
      <c r="B144" s="35" t="s">
        <v>76</v>
      </c>
      <c r="C144" s="33">
        <v>1996</v>
      </c>
      <c r="D144" s="33" t="s">
        <v>35</v>
      </c>
      <c r="E144" s="62">
        <v>48</v>
      </c>
      <c r="F144" s="63"/>
      <c r="G144" s="33"/>
      <c r="H144" s="33"/>
      <c r="I144" s="33"/>
      <c r="J144" s="33"/>
      <c r="K144" s="33"/>
      <c r="L144" s="62">
        <f t="shared" si="4"/>
        <v>48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</row>
    <row r="145" spans="1:87" s="58" customFormat="1" ht="12.75">
      <c r="A145" s="33">
        <v>21</v>
      </c>
      <c r="B145" s="35" t="s">
        <v>275</v>
      </c>
      <c r="C145" s="33">
        <v>1990</v>
      </c>
      <c r="D145" s="33" t="s">
        <v>272</v>
      </c>
      <c r="E145" s="62"/>
      <c r="F145" s="63">
        <v>48</v>
      </c>
      <c r="G145" s="33"/>
      <c r="H145" s="33"/>
      <c r="I145" s="33"/>
      <c r="J145" s="33"/>
      <c r="K145" s="33"/>
      <c r="L145" s="62">
        <f t="shared" si="4"/>
        <v>48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87" s="58" customFormat="1" ht="12.75">
      <c r="A146" s="33">
        <v>22</v>
      </c>
      <c r="B146" s="35" t="s">
        <v>490</v>
      </c>
      <c r="C146" s="33">
        <v>1988</v>
      </c>
      <c r="D146" s="33" t="s">
        <v>31</v>
      </c>
      <c r="E146" s="62"/>
      <c r="F146" s="63"/>
      <c r="G146" s="33">
        <v>48</v>
      </c>
      <c r="H146" s="33"/>
      <c r="I146" s="33"/>
      <c r="J146" s="33"/>
      <c r="K146" s="33"/>
      <c r="L146" s="62">
        <f t="shared" si="4"/>
        <v>48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1:87" s="58" customFormat="1" ht="12.75">
      <c r="A147" s="33">
        <v>23</v>
      </c>
      <c r="B147" s="35" t="s">
        <v>644</v>
      </c>
      <c r="C147" s="33"/>
      <c r="D147" s="33" t="s">
        <v>31</v>
      </c>
      <c r="E147" s="62"/>
      <c r="F147" s="63"/>
      <c r="G147" s="33"/>
      <c r="H147" s="33"/>
      <c r="I147" s="33"/>
      <c r="J147" s="33">
        <v>48</v>
      </c>
      <c r="K147" s="33"/>
      <c r="L147" s="62">
        <f t="shared" si="4"/>
        <v>48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87" s="58" customFormat="1" ht="12.75">
      <c r="A148" s="33">
        <v>24</v>
      </c>
      <c r="B148" s="136" t="s">
        <v>597</v>
      </c>
      <c r="C148" s="137">
        <v>1989</v>
      </c>
      <c r="D148" s="130" t="s">
        <v>173</v>
      </c>
      <c r="E148" s="130"/>
      <c r="F148" s="131"/>
      <c r="G148" s="135"/>
      <c r="H148" s="33"/>
      <c r="I148" s="130">
        <v>43</v>
      </c>
      <c r="J148" s="33"/>
      <c r="K148" s="33"/>
      <c r="L148" s="62">
        <f t="shared" si="4"/>
        <v>43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1:87" s="58" customFormat="1" ht="12.75">
      <c r="A149" s="33">
        <v>25</v>
      </c>
      <c r="B149" s="35" t="s">
        <v>703</v>
      </c>
      <c r="C149" s="33">
        <v>1988</v>
      </c>
      <c r="D149" s="33" t="s">
        <v>124</v>
      </c>
      <c r="E149" s="62"/>
      <c r="F149" s="63"/>
      <c r="G149" s="33"/>
      <c r="H149" s="33"/>
      <c r="I149" s="33"/>
      <c r="J149" s="33"/>
      <c r="K149" s="33">
        <v>40</v>
      </c>
      <c r="L149" s="62">
        <f t="shared" si="4"/>
        <v>40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s="58" customFormat="1" ht="12.75">
      <c r="A150" s="33">
        <v>26</v>
      </c>
      <c r="B150" s="35" t="s">
        <v>492</v>
      </c>
      <c r="C150" s="33">
        <v>1996</v>
      </c>
      <c r="D150" s="33" t="s">
        <v>243</v>
      </c>
      <c r="E150" s="62"/>
      <c r="F150" s="63"/>
      <c r="G150" s="33">
        <v>38</v>
      </c>
      <c r="H150" s="33"/>
      <c r="I150" s="33"/>
      <c r="J150" s="33"/>
      <c r="K150" s="33"/>
      <c r="L150" s="62">
        <f t="shared" si="4"/>
        <v>38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1:87" s="58" customFormat="1" ht="12.75">
      <c r="A151" s="33">
        <v>27</v>
      </c>
      <c r="B151" s="35" t="s">
        <v>545</v>
      </c>
      <c r="C151" s="33">
        <v>1991</v>
      </c>
      <c r="D151" s="33" t="s">
        <v>31</v>
      </c>
      <c r="E151" s="33"/>
      <c r="F151" s="132"/>
      <c r="G151" s="130"/>
      <c r="H151" s="130">
        <v>38</v>
      </c>
      <c r="I151" s="33"/>
      <c r="J151" s="33"/>
      <c r="K151" s="33"/>
      <c r="L151" s="62">
        <f t="shared" si="4"/>
        <v>38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</row>
    <row r="152" spans="1:87" s="58" customFormat="1" ht="12.75">
      <c r="A152" s="33">
        <v>28</v>
      </c>
      <c r="B152" s="136" t="s">
        <v>594</v>
      </c>
      <c r="C152" s="137">
        <v>1996</v>
      </c>
      <c r="D152" s="130" t="s">
        <v>532</v>
      </c>
      <c r="E152" s="130"/>
      <c r="F152" s="131"/>
      <c r="G152" s="135"/>
      <c r="H152" s="33"/>
      <c r="I152" s="130">
        <v>36</v>
      </c>
      <c r="J152" s="33"/>
      <c r="K152" s="33"/>
      <c r="L152" s="62">
        <f t="shared" si="4"/>
        <v>36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</row>
    <row r="153" spans="1:87" s="58" customFormat="1" ht="12.75">
      <c r="A153" s="33">
        <v>29</v>
      </c>
      <c r="B153" s="35" t="s">
        <v>97</v>
      </c>
      <c r="C153" s="33">
        <v>1987</v>
      </c>
      <c r="D153" s="33" t="s">
        <v>31</v>
      </c>
      <c r="E153" s="62">
        <v>34</v>
      </c>
      <c r="F153" s="63"/>
      <c r="G153" s="33"/>
      <c r="H153" s="33"/>
      <c r="I153" s="33"/>
      <c r="J153" s="33"/>
      <c r="K153" s="33"/>
      <c r="L153" s="62">
        <f t="shared" si="4"/>
        <v>34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</row>
    <row r="154" spans="1:87" s="58" customFormat="1" ht="12.75">
      <c r="A154" s="33">
        <v>30</v>
      </c>
      <c r="B154" s="35" t="s">
        <v>645</v>
      </c>
      <c r="C154" s="33"/>
      <c r="D154" s="33" t="s">
        <v>31</v>
      </c>
      <c r="E154" s="62"/>
      <c r="F154" s="63"/>
      <c r="G154" s="33"/>
      <c r="H154" s="33"/>
      <c r="I154" s="33"/>
      <c r="J154" s="33">
        <v>31</v>
      </c>
      <c r="K154" s="33"/>
      <c r="L154" s="62">
        <f t="shared" si="4"/>
        <v>31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</row>
    <row r="155" spans="1:87" s="58" customFormat="1" ht="12.75">
      <c r="A155" s="33">
        <v>31</v>
      </c>
      <c r="B155" s="35" t="s">
        <v>84</v>
      </c>
      <c r="C155" s="33">
        <v>1996</v>
      </c>
      <c r="D155" s="33" t="s">
        <v>35</v>
      </c>
      <c r="E155" s="62">
        <v>24</v>
      </c>
      <c r="F155" s="63"/>
      <c r="G155" s="33"/>
      <c r="H155" s="33"/>
      <c r="I155" s="33"/>
      <c r="J155" s="33"/>
      <c r="K155" s="33"/>
      <c r="L155" s="62">
        <f t="shared" si="4"/>
        <v>24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1:87" s="58" customFormat="1" ht="12.75">
      <c r="A156" s="33">
        <v>32</v>
      </c>
      <c r="B156" s="35" t="s">
        <v>87</v>
      </c>
      <c r="C156" s="33">
        <v>1996</v>
      </c>
      <c r="D156" s="33" t="s">
        <v>88</v>
      </c>
      <c r="E156" s="62">
        <v>18</v>
      </c>
      <c r="F156" s="63"/>
      <c r="G156" s="33"/>
      <c r="H156" s="33"/>
      <c r="I156" s="33"/>
      <c r="J156" s="33"/>
      <c r="K156" s="33"/>
      <c r="L156" s="62">
        <f t="shared" si="4"/>
        <v>18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</row>
    <row r="157" ht="12.75"/>
    <row r="158" spans="1:12" ht="15">
      <c r="A158" s="238" t="s">
        <v>23</v>
      </c>
      <c r="B158" s="239"/>
      <c r="C158" s="239"/>
      <c r="E158" s="9"/>
      <c r="F158" s="9"/>
      <c r="G158" s="9"/>
      <c r="H158" s="9"/>
      <c r="I158" s="9"/>
      <c r="J158" s="9"/>
      <c r="K158" s="9"/>
      <c r="L158" s="7"/>
    </row>
    <row r="159" spans="1:12" ht="60">
      <c r="A159" s="17" t="s">
        <v>3</v>
      </c>
      <c r="B159" s="17" t="s">
        <v>0</v>
      </c>
      <c r="C159" s="17" t="s">
        <v>1</v>
      </c>
      <c r="D159" s="17" t="s">
        <v>2</v>
      </c>
      <c r="E159" s="14" t="s">
        <v>10</v>
      </c>
      <c r="F159" s="14" t="s">
        <v>11</v>
      </c>
      <c r="G159" s="14" t="s">
        <v>12</v>
      </c>
      <c r="H159" s="14" t="s">
        <v>13</v>
      </c>
      <c r="I159" s="14" t="s">
        <v>14</v>
      </c>
      <c r="J159" s="14" t="s">
        <v>16</v>
      </c>
      <c r="K159" s="14" t="s">
        <v>15</v>
      </c>
      <c r="L159" s="13" t="s">
        <v>17</v>
      </c>
    </row>
    <row r="160" spans="1:87" s="58" customFormat="1" ht="12.75">
      <c r="A160" s="33">
        <v>1</v>
      </c>
      <c r="B160" s="35" t="s">
        <v>103</v>
      </c>
      <c r="C160" s="33">
        <v>1978</v>
      </c>
      <c r="D160" s="33" t="s">
        <v>31</v>
      </c>
      <c r="E160" s="62">
        <v>54</v>
      </c>
      <c r="F160" s="63">
        <v>60</v>
      </c>
      <c r="G160" s="33">
        <v>60</v>
      </c>
      <c r="H160" s="33">
        <v>54</v>
      </c>
      <c r="I160" s="33">
        <v>43</v>
      </c>
      <c r="J160" s="33">
        <v>48</v>
      </c>
      <c r="K160" s="33">
        <v>54</v>
      </c>
      <c r="L160" s="62">
        <f aca="true" t="shared" si="5" ref="L160:L171">E160+F160+G160+H160+I160+J160+K160</f>
        <v>373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</row>
    <row r="161" spans="1:87" s="58" customFormat="1" ht="12.75">
      <c r="A161" s="33">
        <v>2</v>
      </c>
      <c r="B161" s="35" t="s">
        <v>105</v>
      </c>
      <c r="C161" s="33">
        <v>1983</v>
      </c>
      <c r="D161" s="33" t="s">
        <v>33</v>
      </c>
      <c r="E161" s="62">
        <v>48</v>
      </c>
      <c r="F161" s="63">
        <v>54</v>
      </c>
      <c r="G161" s="33">
        <v>48</v>
      </c>
      <c r="H161" s="33">
        <v>48</v>
      </c>
      <c r="I161" s="33">
        <v>54</v>
      </c>
      <c r="J161" s="33">
        <v>54</v>
      </c>
      <c r="K161" s="33">
        <v>40</v>
      </c>
      <c r="L161" s="62">
        <f t="shared" si="5"/>
        <v>346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</row>
    <row r="162" spans="1:87" s="58" customFormat="1" ht="12.75">
      <c r="A162" s="33">
        <v>3</v>
      </c>
      <c r="B162" s="35" t="s">
        <v>109</v>
      </c>
      <c r="C162" s="33">
        <v>1979</v>
      </c>
      <c r="D162" s="33" t="s">
        <v>31</v>
      </c>
      <c r="E162" s="62">
        <v>31</v>
      </c>
      <c r="F162" s="63">
        <v>43</v>
      </c>
      <c r="G162" s="33">
        <v>43</v>
      </c>
      <c r="H162" s="33"/>
      <c r="I162" s="33">
        <v>60</v>
      </c>
      <c r="J162" s="33">
        <v>43</v>
      </c>
      <c r="K162" s="33">
        <v>48</v>
      </c>
      <c r="L162" s="62">
        <f t="shared" si="5"/>
        <v>268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87" s="58" customFormat="1" ht="12.75">
      <c r="A163" s="33">
        <v>4</v>
      </c>
      <c r="B163" s="35" t="s">
        <v>100</v>
      </c>
      <c r="C163" s="33">
        <v>1980</v>
      </c>
      <c r="D163" s="33" t="s">
        <v>35</v>
      </c>
      <c r="E163" s="62">
        <v>75</v>
      </c>
      <c r="F163" s="63"/>
      <c r="G163" s="33"/>
      <c r="H163" s="33">
        <v>60</v>
      </c>
      <c r="I163" s="33"/>
      <c r="J163" s="33">
        <v>60</v>
      </c>
      <c r="K163" s="33">
        <v>60</v>
      </c>
      <c r="L163" s="62">
        <f t="shared" si="5"/>
        <v>255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</row>
    <row r="164" spans="1:87" s="58" customFormat="1" ht="12.75">
      <c r="A164" s="33">
        <v>5</v>
      </c>
      <c r="B164" s="35" t="s">
        <v>107</v>
      </c>
      <c r="C164" s="33">
        <v>1978</v>
      </c>
      <c r="D164" s="33" t="s">
        <v>31</v>
      </c>
      <c r="E164" s="62">
        <v>34</v>
      </c>
      <c r="F164" s="63">
        <v>48</v>
      </c>
      <c r="G164" s="33">
        <v>54</v>
      </c>
      <c r="H164" s="33"/>
      <c r="I164" s="33"/>
      <c r="J164" s="33">
        <v>40</v>
      </c>
      <c r="K164" s="33"/>
      <c r="L164" s="62">
        <f t="shared" si="5"/>
        <v>176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87" s="58" customFormat="1" ht="12.75">
      <c r="A165" s="33">
        <v>6</v>
      </c>
      <c r="B165" s="35" t="s">
        <v>106</v>
      </c>
      <c r="C165" s="33">
        <v>1977</v>
      </c>
      <c r="D165" s="33" t="s">
        <v>35</v>
      </c>
      <c r="E165" s="62">
        <v>36</v>
      </c>
      <c r="F165" s="63"/>
      <c r="G165" s="33"/>
      <c r="H165" s="33">
        <v>43</v>
      </c>
      <c r="I165" s="33">
        <v>48</v>
      </c>
      <c r="J165" s="33"/>
      <c r="K165" s="33">
        <v>38</v>
      </c>
      <c r="L165" s="62">
        <f t="shared" si="5"/>
        <v>165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</row>
    <row r="166" spans="1:87" s="58" customFormat="1" ht="12.75">
      <c r="A166" s="33">
        <v>7</v>
      </c>
      <c r="B166" s="35" t="s">
        <v>497</v>
      </c>
      <c r="C166" s="33">
        <v>1979</v>
      </c>
      <c r="D166" s="33" t="s">
        <v>31</v>
      </c>
      <c r="E166" s="62"/>
      <c r="F166" s="63"/>
      <c r="G166" s="33">
        <v>38</v>
      </c>
      <c r="H166" s="33">
        <v>40</v>
      </c>
      <c r="I166" s="33"/>
      <c r="J166" s="33"/>
      <c r="K166" s="33">
        <v>36</v>
      </c>
      <c r="L166" s="62">
        <f t="shared" si="5"/>
        <v>114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</row>
    <row r="167" spans="1:87" s="58" customFormat="1" ht="12.75">
      <c r="A167" s="33">
        <v>8</v>
      </c>
      <c r="B167" s="35" t="s">
        <v>647</v>
      </c>
      <c r="C167" s="33">
        <v>1980</v>
      </c>
      <c r="D167" s="33" t="s">
        <v>31</v>
      </c>
      <c r="E167" s="62"/>
      <c r="F167" s="63"/>
      <c r="G167" s="33"/>
      <c r="H167" s="33"/>
      <c r="I167" s="33"/>
      <c r="J167" s="33">
        <v>38</v>
      </c>
      <c r="K167" s="33">
        <v>43</v>
      </c>
      <c r="L167" s="62">
        <f t="shared" si="5"/>
        <v>81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</row>
    <row r="168" spans="1:87" s="58" customFormat="1" ht="12.75">
      <c r="A168" s="33">
        <v>9</v>
      </c>
      <c r="B168" s="35" t="s">
        <v>101</v>
      </c>
      <c r="C168" s="33">
        <v>1982</v>
      </c>
      <c r="D168" s="33" t="s">
        <v>31</v>
      </c>
      <c r="E168" s="62">
        <v>68</v>
      </c>
      <c r="F168" s="63"/>
      <c r="G168" s="33"/>
      <c r="H168" s="33"/>
      <c r="I168" s="33"/>
      <c r="J168" s="33"/>
      <c r="K168" s="33"/>
      <c r="L168" s="62">
        <f t="shared" si="5"/>
        <v>68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</row>
    <row r="169" spans="1:87" s="58" customFormat="1" ht="12.75">
      <c r="A169" s="33">
        <v>10</v>
      </c>
      <c r="B169" s="35" t="s">
        <v>496</v>
      </c>
      <c r="C169" s="33">
        <v>1982</v>
      </c>
      <c r="D169" s="33" t="s">
        <v>31</v>
      </c>
      <c r="E169" s="62"/>
      <c r="F169" s="63"/>
      <c r="G169" s="33">
        <v>40</v>
      </c>
      <c r="H169" s="33"/>
      <c r="I169" s="33"/>
      <c r="J169" s="33"/>
      <c r="K169" s="33"/>
      <c r="L169" s="62">
        <f t="shared" si="5"/>
        <v>40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</row>
    <row r="170" spans="1:87" s="58" customFormat="1" ht="12.75">
      <c r="A170" s="33">
        <v>11</v>
      </c>
      <c r="B170" s="35" t="s">
        <v>599</v>
      </c>
      <c r="C170" s="33">
        <v>1975</v>
      </c>
      <c r="D170" s="33" t="s">
        <v>35</v>
      </c>
      <c r="E170" s="62"/>
      <c r="F170" s="63"/>
      <c r="G170" s="33"/>
      <c r="H170" s="33"/>
      <c r="I170" s="33">
        <v>40</v>
      </c>
      <c r="J170" s="33"/>
      <c r="K170" s="33"/>
      <c r="L170" s="62">
        <f t="shared" si="5"/>
        <v>40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</row>
    <row r="171" spans="1:87" s="58" customFormat="1" ht="12.75">
      <c r="A171" s="33">
        <v>12</v>
      </c>
      <c r="B171" s="35" t="s">
        <v>648</v>
      </c>
      <c r="C171" s="33"/>
      <c r="D171" s="33" t="s">
        <v>649</v>
      </c>
      <c r="E171" s="62"/>
      <c r="F171" s="63"/>
      <c r="G171" s="33"/>
      <c r="H171" s="33"/>
      <c r="I171" s="33"/>
      <c r="J171" s="33">
        <v>36</v>
      </c>
      <c r="K171" s="33"/>
      <c r="L171" s="62">
        <f t="shared" si="5"/>
        <v>36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</row>
    <row r="172" spans="1:12" ht="15">
      <c r="A172" s="2"/>
      <c r="B172" s="19"/>
      <c r="C172" s="16"/>
      <c r="D172" s="16"/>
      <c r="E172" s="16"/>
      <c r="F172" s="9"/>
      <c r="G172" s="9"/>
      <c r="H172" s="9"/>
      <c r="I172" s="9"/>
      <c r="J172" s="9"/>
      <c r="K172" s="9"/>
      <c r="L172" s="7"/>
    </row>
    <row r="173" spans="1:3" ht="15">
      <c r="A173" s="238" t="s">
        <v>24</v>
      </c>
      <c r="B173" s="239"/>
      <c r="C173" s="239"/>
    </row>
    <row r="174" spans="1:12" ht="60">
      <c r="A174" s="17" t="s">
        <v>3</v>
      </c>
      <c r="B174" s="17" t="s">
        <v>0</v>
      </c>
      <c r="C174" s="17" t="s">
        <v>1</v>
      </c>
      <c r="D174" s="17" t="s">
        <v>2</v>
      </c>
      <c r="E174" s="14" t="s">
        <v>10</v>
      </c>
      <c r="F174" s="14" t="s">
        <v>11</v>
      </c>
      <c r="G174" s="14" t="s">
        <v>12</v>
      </c>
      <c r="H174" s="14" t="s">
        <v>13</v>
      </c>
      <c r="I174" s="14" t="s">
        <v>14</v>
      </c>
      <c r="J174" s="14" t="s">
        <v>16</v>
      </c>
      <c r="K174" s="14" t="s">
        <v>15</v>
      </c>
      <c r="L174" s="13" t="s">
        <v>17</v>
      </c>
    </row>
    <row r="175" spans="1:87" s="58" customFormat="1" ht="12.75">
      <c r="A175" s="33">
        <v>1</v>
      </c>
      <c r="B175" s="35" t="s">
        <v>102</v>
      </c>
      <c r="C175" s="33">
        <v>1974</v>
      </c>
      <c r="D175" s="33" t="s">
        <v>31</v>
      </c>
      <c r="E175" s="62">
        <v>60</v>
      </c>
      <c r="F175" s="33">
        <v>60</v>
      </c>
      <c r="G175" s="33">
        <v>60</v>
      </c>
      <c r="H175" s="33">
        <v>60</v>
      </c>
      <c r="I175" s="33"/>
      <c r="J175" s="33">
        <v>48</v>
      </c>
      <c r="K175" s="33">
        <v>60</v>
      </c>
      <c r="L175" s="62">
        <f aca="true" t="shared" si="6" ref="L175:L195">E175+F175+G175+H175+I175+J175+K175</f>
        <v>348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87" s="58" customFormat="1" ht="12.75">
      <c r="A176" s="33">
        <v>2</v>
      </c>
      <c r="B176" s="35" t="s">
        <v>104</v>
      </c>
      <c r="C176" s="33">
        <v>1974</v>
      </c>
      <c r="D176" s="33" t="s">
        <v>31</v>
      </c>
      <c r="E176" s="62">
        <v>50</v>
      </c>
      <c r="F176" s="33">
        <v>54</v>
      </c>
      <c r="G176" s="33">
        <v>43</v>
      </c>
      <c r="H176" s="33"/>
      <c r="I176" s="33">
        <v>60</v>
      </c>
      <c r="J176" s="33">
        <v>54</v>
      </c>
      <c r="K176" s="33">
        <v>54</v>
      </c>
      <c r="L176" s="62">
        <f t="shared" si="6"/>
        <v>315</v>
      </c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1:87" s="58" customFormat="1" ht="12.75">
      <c r="A177" s="33">
        <v>3</v>
      </c>
      <c r="B177" s="35" t="s">
        <v>102</v>
      </c>
      <c r="C177" s="33">
        <v>1969</v>
      </c>
      <c r="D177" s="33" t="s">
        <v>33</v>
      </c>
      <c r="E177" s="62">
        <v>60</v>
      </c>
      <c r="F177" s="33">
        <v>43</v>
      </c>
      <c r="G177" s="33">
        <v>48</v>
      </c>
      <c r="H177" s="33">
        <v>54</v>
      </c>
      <c r="I177" s="33">
        <v>48</v>
      </c>
      <c r="J177" s="33">
        <v>43</v>
      </c>
      <c r="K177" s="33"/>
      <c r="L177" s="62">
        <f t="shared" si="6"/>
        <v>296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1:87" s="58" customFormat="1" ht="12.75">
      <c r="A178" s="33">
        <v>4</v>
      </c>
      <c r="B178" s="35" t="s">
        <v>113</v>
      </c>
      <c r="C178" s="33">
        <v>1973</v>
      </c>
      <c r="D178" s="33" t="s">
        <v>31</v>
      </c>
      <c r="E178" s="62">
        <v>68</v>
      </c>
      <c r="F178" s="33">
        <v>48</v>
      </c>
      <c r="G178" s="33">
        <v>40</v>
      </c>
      <c r="H178" s="33"/>
      <c r="I178" s="33"/>
      <c r="J178" s="33">
        <v>60</v>
      </c>
      <c r="K178" s="33">
        <v>48</v>
      </c>
      <c r="L178" s="62">
        <f t="shared" si="6"/>
        <v>264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</row>
    <row r="179" spans="1:87" s="58" customFormat="1" ht="12.75">
      <c r="A179" s="33">
        <v>5</v>
      </c>
      <c r="B179" s="35" t="s">
        <v>114</v>
      </c>
      <c r="C179" s="33">
        <v>1973</v>
      </c>
      <c r="D179" s="33" t="s">
        <v>32</v>
      </c>
      <c r="E179" s="62">
        <v>43</v>
      </c>
      <c r="F179" s="33">
        <v>38</v>
      </c>
      <c r="G179" s="33">
        <v>36</v>
      </c>
      <c r="H179" s="33">
        <v>36</v>
      </c>
      <c r="I179" s="33">
        <v>43</v>
      </c>
      <c r="J179" s="33">
        <v>31</v>
      </c>
      <c r="K179" s="33"/>
      <c r="L179" s="62">
        <f t="shared" si="6"/>
        <v>227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87" s="58" customFormat="1" ht="12.75">
      <c r="A180" s="33">
        <v>6</v>
      </c>
      <c r="B180" s="35" t="s">
        <v>112</v>
      </c>
      <c r="C180" s="33">
        <v>1966</v>
      </c>
      <c r="D180" s="33" t="s">
        <v>31</v>
      </c>
      <c r="E180" s="62">
        <v>75</v>
      </c>
      <c r="F180" s="33"/>
      <c r="G180" s="33">
        <v>54</v>
      </c>
      <c r="H180" s="33">
        <v>48</v>
      </c>
      <c r="I180" s="33"/>
      <c r="J180" s="33">
        <v>34</v>
      </c>
      <c r="K180" s="33"/>
      <c r="L180" s="62">
        <f t="shared" si="6"/>
        <v>211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1:87" s="58" customFormat="1" ht="12.75">
      <c r="A181" s="33">
        <v>7</v>
      </c>
      <c r="B181" s="35" t="s">
        <v>546</v>
      </c>
      <c r="C181" s="33">
        <v>1973</v>
      </c>
      <c r="D181" s="33" t="s">
        <v>35</v>
      </c>
      <c r="E181" s="33"/>
      <c r="F181" s="132"/>
      <c r="G181" s="130"/>
      <c r="H181" s="130">
        <v>38</v>
      </c>
      <c r="I181" s="33">
        <v>54</v>
      </c>
      <c r="J181" s="33">
        <v>38</v>
      </c>
      <c r="K181" s="33">
        <v>40</v>
      </c>
      <c r="L181" s="62">
        <f t="shared" si="6"/>
        <v>170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</row>
    <row r="182" spans="1:87" s="58" customFormat="1" ht="12.75">
      <c r="A182" s="33">
        <v>8</v>
      </c>
      <c r="B182" s="35" t="s">
        <v>258</v>
      </c>
      <c r="C182" s="33">
        <v>1973</v>
      </c>
      <c r="D182" s="33" t="s">
        <v>31</v>
      </c>
      <c r="E182" s="62"/>
      <c r="F182" s="33">
        <v>36</v>
      </c>
      <c r="G182" s="33"/>
      <c r="H182" s="33"/>
      <c r="I182" s="33">
        <v>40</v>
      </c>
      <c r="J182" s="33">
        <v>40</v>
      </c>
      <c r="K182" s="33">
        <v>43</v>
      </c>
      <c r="L182" s="62">
        <f t="shared" si="6"/>
        <v>159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</row>
    <row r="183" spans="1:87" s="58" customFormat="1" ht="12.75">
      <c r="A183" s="33">
        <v>9</v>
      </c>
      <c r="B183" s="35" t="s">
        <v>260</v>
      </c>
      <c r="C183" s="33">
        <v>1968</v>
      </c>
      <c r="D183" s="33" t="s">
        <v>233</v>
      </c>
      <c r="E183" s="62"/>
      <c r="F183" s="33">
        <v>34</v>
      </c>
      <c r="G183" s="33"/>
      <c r="H183" s="33">
        <v>40</v>
      </c>
      <c r="I183" s="33"/>
      <c r="J183" s="33">
        <v>36</v>
      </c>
      <c r="K183" s="33">
        <v>38</v>
      </c>
      <c r="L183" s="62">
        <f t="shared" si="6"/>
        <v>148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87" s="58" customFormat="1" ht="12.75">
      <c r="A184" s="33">
        <v>10</v>
      </c>
      <c r="B184" s="35" t="s">
        <v>108</v>
      </c>
      <c r="C184" s="33">
        <v>1974</v>
      </c>
      <c r="D184" s="33" t="s">
        <v>31</v>
      </c>
      <c r="E184" s="62">
        <v>32</v>
      </c>
      <c r="F184" s="33">
        <v>40</v>
      </c>
      <c r="G184" s="33">
        <v>38</v>
      </c>
      <c r="H184" s="33"/>
      <c r="I184" s="33"/>
      <c r="J184" s="33">
        <v>32</v>
      </c>
      <c r="K184" s="33"/>
      <c r="L184" s="62">
        <f t="shared" si="6"/>
        <v>142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</row>
    <row r="185" spans="1:87" s="58" customFormat="1" ht="12.75">
      <c r="A185" s="33">
        <v>11</v>
      </c>
      <c r="B185" s="35" t="s">
        <v>262</v>
      </c>
      <c r="C185" s="33">
        <v>1965</v>
      </c>
      <c r="D185" s="33" t="s">
        <v>33</v>
      </c>
      <c r="E185" s="62"/>
      <c r="F185" s="33">
        <v>32</v>
      </c>
      <c r="G185" s="33">
        <v>31</v>
      </c>
      <c r="H185" s="33">
        <v>43</v>
      </c>
      <c r="I185" s="33"/>
      <c r="J185" s="33"/>
      <c r="K185" s="33"/>
      <c r="L185" s="62">
        <f t="shared" si="6"/>
        <v>106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1:87" s="58" customFormat="1" ht="12.75">
      <c r="A186" s="33">
        <v>12</v>
      </c>
      <c r="B186" s="35" t="s">
        <v>263</v>
      </c>
      <c r="C186" s="33">
        <v>1971</v>
      </c>
      <c r="D186" s="33" t="s">
        <v>31</v>
      </c>
      <c r="E186" s="62"/>
      <c r="F186" s="33">
        <v>31</v>
      </c>
      <c r="G186" s="33">
        <v>34</v>
      </c>
      <c r="H186" s="33"/>
      <c r="I186" s="33"/>
      <c r="J186" s="33">
        <v>28</v>
      </c>
      <c r="K186" s="33"/>
      <c r="L186" s="62">
        <f t="shared" si="6"/>
        <v>93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</row>
    <row r="187" spans="1:87" s="58" customFormat="1" ht="12.75">
      <c r="A187" s="33">
        <v>13</v>
      </c>
      <c r="B187" s="35" t="s">
        <v>115</v>
      </c>
      <c r="C187" s="33">
        <v>1968</v>
      </c>
      <c r="D187" s="33" t="s">
        <v>31</v>
      </c>
      <c r="E187" s="62">
        <v>40</v>
      </c>
      <c r="F187" s="33"/>
      <c r="G187" s="33"/>
      <c r="H187" s="33"/>
      <c r="I187" s="33"/>
      <c r="J187" s="33">
        <v>26</v>
      </c>
      <c r="K187" s="33"/>
      <c r="L187" s="62">
        <f t="shared" si="6"/>
        <v>66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</row>
    <row r="188" spans="1:87" s="58" customFormat="1" ht="12.75">
      <c r="A188" s="33">
        <v>14</v>
      </c>
      <c r="B188" s="136" t="s">
        <v>601</v>
      </c>
      <c r="C188" s="137">
        <v>1973</v>
      </c>
      <c r="D188" s="130" t="s">
        <v>35</v>
      </c>
      <c r="E188" s="130"/>
      <c r="F188" s="131"/>
      <c r="G188" s="135"/>
      <c r="H188" s="130"/>
      <c r="I188" s="130">
        <v>38</v>
      </c>
      <c r="J188" s="33"/>
      <c r="K188" s="33"/>
      <c r="L188" s="62">
        <f t="shared" si="6"/>
        <v>38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</row>
    <row r="189" spans="1:87" s="58" customFormat="1" ht="12.75">
      <c r="A189" s="33">
        <v>15</v>
      </c>
      <c r="B189" s="136" t="s">
        <v>602</v>
      </c>
      <c r="C189" s="137">
        <v>1970</v>
      </c>
      <c r="D189" s="130" t="s">
        <v>35</v>
      </c>
      <c r="E189" s="130"/>
      <c r="F189" s="131"/>
      <c r="G189" s="135"/>
      <c r="H189" s="130"/>
      <c r="I189" s="130">
        <v>36</v>
      </c>
      <c r="J189" s="33"/>
      <c r="K189" s="33"/>
      <c r="L189" s="62">
        <f t="shared" si="6"/>
        <v>36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</row>
    <row r="190" spans="1:87" s="58" customFormat="1" ht="12.75">
      <c r="A190" s="33">
        <v>16</v>
      </c>
      <c r="B190" s="35" t="s">
        <v>705</v>
      </c>
      <c r="C190" s="33">
        <v>1972</v>
      </c>
      <c r="D190" s="33" t="s">
        <v>706</v>
      </c>
      <c r="E190" s="62"/>
      <c r="F190" s="33"/>
      <c r="G190" s="33"/>
      <c r="H190" s="33"/>
      <c r="I190" s="33"/>
      <c r="J190" s="33"/>
      <c r="K190" s="33">
        <v>36</v>
      </c>
      <c r="L190" s="62">
        <f t="shared" si="6"/>
        <v>36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</row>
    <row r="191" spans="1:87" s="58" customFormat="1" ht="12.75">
      <c r="A191" s="33">
        <v>17</v>
      </c>
      <c r="B191" s="136" t="s">
        <v>603</v>
      </c>
      <c r="C191" s="137">
        <v>1966</v>
      </c>
      <c r="D191" s="130" t="s">
        <v>35</v>
      </c>
      <c r="E191" s="130"/>
      <c r="F191" s="131"/>
      <c r="G191" s="154"/>
      <c r="H191" s="130"/>
      <c r="I191" s="130">
        <v>34</v>
      </c>
      <c r="J191" s="33"/>
      <c r="K191" s="33"/>
      <c r="L191" s="62">
        <f t="shared" si="6"/>
        <v>34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</row>
    <row r="192" spans="1:87" s="58" customFormat="1" ht="12.75">
      <c r="A192" s="33">
        <v>18</v>
      </c>
      <c r="B192" s="35" t="s">
        <v>498</v>
      </c>
      <c r="C192" s="33">
        <v>1973</v>
      </c>
      <c r="D192" s="33" t="s">
        <v>31</v>
      </c>
      <c r="E192" s="62"/>
      <c r="F192" s="33"/>
      <c r="G192" s="125">
        <v>32</v>
      </c>
      <c r="H192" s="33"/>
      <c r="I192" s="33"/>
      <c r="J192" s="33"/>
      <c r="K192" s="33"/>
      <c r="L192" s="62">
        <f t="shared" si="6"/>
        <v>32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</row>
    <row r="193" spans="1:87" s="58" customFormat="1" ht="12.75">
      <c r="A193" s="33">
        <v>19</v>
      </c>
      <c r="B193" s="35" t="s">
        <v>500</v>
      </c>
      <c r="C193" s="33">
        <v>1967</v>
      </c>
      <c r="D193" s="33" t="s">
        <v>31</v>
      </c>
      <c r="E193" s="62"/>
      <c r="F193" s="33"/>
      <c r="G193" s="125">
        <v>30</v>
      </c>
      <c r="H193" s="33"/>
      <c r="I193" s="33"/>
      <c r="J193" s="33"/>
      <c r="K193" s="33"/>
      <c r="L193" s="62">
        <f t="shared" si="6"/>
        <v>30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</row>
    <row r="194" spans="1:87" s="58" customFormat="1" ht="12.75">
      <c r="A194" s="33">
        <v>20</v>
      </c>
      <c r="B194" s="35" t="s">
        <v>651</v>
      </c>
      <c r="C194" s="33"/>
      <c r="D194" s="33" t="s">
        <v>31</v>
      </c>
      <c r="E194" s="62"/>
      <c r="F194" s="33"/>
      <c r="G194" s="125"/>
      <c r="H194" s="33"/>
      <c r="I194" s="33"/>
      <c r="J194" s="33">
        <v>30</v>
      </c>
      <c r="K194" s="33"/>
      <c r="L194" s="62">
        <f t="shared" si="6"/>
        <v>30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</row>
    <row r="195" spans="1:87" s="58" customFormat="1" ht="12.75">
      <c r="A195" s="33">
        <v>21</v>
      </c>
      <c r="B195" s="35" t="s">
        <v>501</v>
      </c>
      <c r="C195" s="33">
        <v>1971</v>
      </c>
      <c r="D195" s="33" t="s">
        <v>243</v>
      </c>
      <c r="E195" s="62"/>
      <c r="F195" s="33"/>
      <c r="G195" s="125">
        <v>28</v>
      </c>
      <c r="H195" s="33"/>
      <c r="I195" s="33"/>
      <c r="J195" s="33"/>
      <c r="K195" s="33"/>
      <c r="L195" s="62">
        <f t="shared" si="6"/>
        <v>28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</row>
    <row r="196" spans="1:87" s="58" customFormat="1" ht="12.75">
      <c r="A196" s="42"/>
      <c r="B196" s="41"/>
      <c r="C196" s="42"/>
      <c r="D196" s="42"/>
      <c r="E196" s="70"/>
      <c r="F196" s="42"/>
      <c r="G196" s="42"/>
      <c r="H196" s="42"/>
      <c r="I196" s="42"/>
      <c r="J196" s="42"/>
      <c r="K196" s="42"/>
      <c r="L196" s="7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</row>
    <row r="197" spans="1:3" ht="15">
      <c r="A197" s="238" t="s">
        <v>25</v>
      </c>
      <c r="B197" s="239"/>
      <c r="C197" s="239"/>
    </row>
    <row r="198" spans="1:12" ht="60">
      <c r="A198" s="17" t="s">
        <v>3</v>
      </c>
      <c r="B198" s="17" t="s">
        <v>0</v>
      </c>
      <c r="C198" s="17" t="s">
        <v>1</v>
      </c>
      <c r="D198" s="17" t="s">
        <v>2</v>
      </c>
      <c r="E198" s="14" t="s">
        <v>10</v>
      </c>
      <c r="F198" s="14" t="s">
        <v>11</v>
      </c>
      <c r="G198" s="14" t="s">
        <v>12</v>
      </c>
      <c r="H198" s="14" t="s">
        <v>13</v>
      </c>
      <c r="I198" s="14" t="s">
        <v>14</v>
      </c>
      <c r="J198" s="14" t="s">
        <v>16</v>
      </c>
      <c r="K198" s="14" t="s">
        <v>15</v>
      </c>
      <c r="L198" s="13" t="s">
        <v>17</v>
      </c>
    </row>
    <row r="199" spans="1:87" s="58" customFormat="1" ht="12.75">
      <c r="A199" s="33">
        <v>1</v>
      </c>
      <c r="B199" s="35" t="s">
        <v>119</v>
      </c>
      <c r="C199" s="33">
        <v>1957</v>
      </c>
      <c r="D199" s="33" t="s">
        <v>31</v>
      </c>
      <c r="E199" s="62">
        <v>60</v>
      </c>
      <c r="F199" s="33">
        <v>48</v>
      </c>
      <c r="G199" s="33">
        <v>54</v>
      </c>
      <c r="H199" s="33">
        <v>48</v>
      </c>
      <c r="I199" s="33">
        <v>43</v>
      </c>
      <c r="J199" s="33">
        <v>43</v>
      </c>
      <c r="K199" s="33">
        <v>43</v>
      </c>
      <c r="L199" s="62">
        <f aca="true" t="shared" si="7" ref="L199:L213">E199+F199+G199+H199+I199+J199+K199</f>
        <v>339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</row>
    <row r="200" spans="1:87" s="58" customFormat="1" ht="12.75">
      <c r="A200" s="33">
        <v>2</v>
      </c>
      <c r="B200" s="35" t="s">
        <v>547</v>
      </c>
      <c r="C200" s="33">
        <v>1960</v>
      </c>
      <c r="D200" s="33" t="s">
        <v>35</v>
      </c>
      <c r="E200" s="33"/>
      <c r="F200" s="132"/>
      <c r="G200" s="130"/>
      <c r="H200" s="130">
        <v>60</v>
      </c>
      <c r="I200" s="33">
        <v>60</v>
      </c>
      <c r="J200" s="33">
        <v>60</v>
      </c>
      <c r="K200" s="33">
        <v>60</v>
      </c>
      <c r="L200" s="62">
        <f t="shared" si="7"/>
        <v>240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</row>
    <row r="201" spans="1:87" s="58" customFormat="1" ht="12.75">
      <c r="A201" s="33">
        <v>3</v>
      </c>
      <c r="B201" s="35" t="s">
        <v>120</v>
      </c>
      <c r="C201" s="33">
        <v>1963</v>
      </c>
      <c r="D201" s="33" t="s">
        <v>35</v>
      </c>
      <c r="E201" s="62">
        <v>54</v>
      </c>
      <c r="F201" s="33">
        <v>40</v>
      </c>
      <c r="G201" s="33">
        <v>38</v>
      </c>
      <c r="H201" s="33"/>
      <c r="I201" s="33"/>
      <c r="J201" s="33">
        <v>48</v>
      </c>
      <c r="K201" s="33">
        <v>48</v>
      </c>
      <c r="L201" s="62">
        <f t="shared" si="7"/>
        <v>228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</row>
    <row r="202" spans="1:87" s="58" customFormat="1" ht="12.75">
      <c r="A202" s="33">
        <v>4</v>
      </c>
      <c r="B202" s="35" t="s">
        <v>118</v>
      </c>
      <c r="C202" s="33">
        <v>1960</v>
      </c>
      <c r="D202" s="33" t="s">
        <v>31</v>
      </c>
      <c r="E202" s="62">
        <v>68</v>
      </c>
      <c r="F202" s="33">
        <v>54</v>
      </c>
      <c r="G202" s="33">
        <v>48</v>
      </c>
      <c r="H202" s="33"/>
      <c r="I202" s="33"/>
      <c r="J202" s="33">
        <v>54</v>
      </c>
      <c r="K202" s="33"/>
      <c r="L202" s="62">
        <f t="shared" si="7"/>
        <v>224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</row>
    <row r="203" spans="1:87" s="58" customFormat="1" ht="12.75">
      <c r="A203" s="33">
        <v>5</v>
      </c>
      <c r="B203" s="35" t="s">
        <v>247</v>
      </c>
      <c r="C203" s="33">
        <v>1961</v>
      </c>
      <c r="D203" s="33" t="s">
        <v>35</v>
      </c>
      <c r="E203" s="62"/>
      <c r="F203" s="33">
        <v>60</v>
      </c>
      <c r="G203" s="33">
        <v>60</v>
      </c>
      <c r="H203" s="33">
        <v>54</v>
      </c>
      <c r="I203" s="33">
        <v>48</v>
      </c>
      <c r="J203" s="33"/>
      <c r="K203" s="33"/>
      <c r="L203" s="62">
        <f t="shared" si="7"/>
        <v>222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</row>
    <row r="204" spans="1:87" s="58" customFormat="1" ht="12.75">
      <c r="A204" s="33">
        <v>6</v>
      </c>
      <c r="B204" s="35" t="s">
        <v>125</v>
      </c>
      <c r="C204" s="33">
        <v>1957</v>
      </c>
      <c r="D204" s="33" t="s">
        <v>30</v>
      </c>
      <c r="E204" s="62">
        <v>34</v>
      </c>
      <c r="F204" s="33">
        <v>43</v>
      </c>
      <c r="G204" s="33">
        <v>40</v>
      </c>
      <c r="H204" s="33"/>
      <c r="I204" s="33"/>
      <c r="J204" s="33"/>
      <c r="K204" s="33"/>
      <c r="L204" s="62">
        <f t="shared" si="7"/>
        <v>117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</row>
    <row r="205" spans="1:87" s="58" customFormat="1" ht="12.75">
      <c r="A205" s="33">
        <v>7</v>
      </c>
      <c r="B205" s="35" t="s">
        <v>121</v>
      </c>
      <c r="C205" s="33">
        <v>1961</v>
      </c>
      <c r="D205" s="33" t="s">
        <v>35</v>
      </c>
      <c r="E205" s="62">
        <v>40</v>
      </c>
      <c r="F205" s="33"/>
      <c r="G205" s="33"/>
      <c r="H205" s="33"/>
      <c r="I205" s="33">
        <v>54</v>
      </c>
      <c r="J205" s="33"/>
      <c r="K205" s="33"/>
      <c r="L205" s="62">
        <f t="shared" si="7"/>
        <v>94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</row>
    <row r="206" spans="1:87" s="58" customFormat="1" ht="12.75">
      <c r="A206" s="33">
        <v>8</v>
      </c>
      <c r="B206" s="35" t="s">
        <v>707</v>
      </c>
      <c r="C206" s="33">
        <v>1958</v>
      </c>
      <c r="D206" s="33" t="s">
        <v>35</v>
      </c>
      <c r="E206" s="62"/>
      <c r="F206" s="33"/>
      <c r="G206" s="33"/>
      <c r="H206" s="33"/>
      <c r="I206" s="33"/>
      <c r="J206" s="33"/>
      <c r="K206" s="33">
        <v>54</v>
      </c>
      <c r="L206" s="62">
        <f t="shared" si="7"/>
        <v>54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</row>
    <row r="207" spans="1:87" s="58" customFormat="1" ht="12.75">
      <c r="A207" s="33">
        <v>9</v>
      </c>
      <c r="B207" s="35" t="s">
        <v>502</v>
      </c>
      <c r="C207" s="33">
        <v>1957</v>
      </c>
      <c r="D207" s="33" t="s">
        <v>243</v>
      </c>
      <c r="E207" s="62"/>
      <c r="F207" s="33"/>
      <c r="G207" s="33">
        <v>43</v>
      </c>
      <c r="H207" s="33"/>
      <c r="I207" s="33"/>
      <c r="J207" s="33"/>
      <c r="K207" s="33"/>
      <c r="L207" s="62">
        <f t="shared" si="7"/>
        <v>43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</row>
    <row r="208" spans="1:87" s="58" customFormat="1" ht="12.75">
      <c r="A208" s="33">
        <v>10</v>
      </c>
      <c r="B208" s="35" t="s">
        <v>604</v>
      </c>
      <c r="C208" s="33">
        <v>1958</v>
      </c>
      <c r="D208" s="33" t="s">
        <v>35</v>
      </c>
      <c r="E208" s="62"/>
      <c r="F208" s="33"/>
      <c r="G208" s="33"/>
      <c r="H208" s="33"/>
      <c r="I208" s="33">
        <v>40</v>
      </c>
      <c r="J208" s="33"/>
      <c r="K208" s="33"/>
      <c r="L208" s="62">
        <f t="shared" si="7"/>
        <v>40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</row>
    <row r="209" spans="1:87" s="58" customFormat="1" ht="12.75">
      <c r="A209" s="33">
        <v>11</v>
      </c>
      <c r="B209" s="35" t="s">
        <v>500</v>
      </c>
      <c r="C209" s="33"/>
      <c r="D209" s="33" t="s">
        <v>31</v>
      </c>
      <c r="E209" s="62"/>
      <c r="F209" s="33"/>
      <c r="G209" s="33"/>
      <c r="H209" s="33"/>
      <c r="I209" s="33"/>
      <c r="J209" s="33">
        <v>40</v>
      </c>
      <c r="K209" s="33"/>
      <c r="L209" s="62">
        <f t="shared" si="7"/>
        <v>40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</row>
    <row r="210" spans="1:87" s="58" customFormat="1" ht="12.75">
      <c r="A210" s="33">
        <v>12</v>
      </c>
      <c r="B210" s="35" t="s">
        <v>653</v>
      </c>
      <c r="C210" s="33"/>
      <c r="D210" s="33" t="s">
        <v>31</v>
      </c>
      <c r="E210" s="62"/>
      <c r="F210" s="33"/>
      <c r="G210" s="33"/>
      <c r="H210" s="33"/>
      <c r="I210" s="33"/>
      <c r="J210" s="33">
        <v>38</v>
      </c>
      <c r="K210" s="33"/>
      <c r="L210" s="62">
        <f t="shared" si="7"/>
        <v>38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</row>
    <row r="211" spans="1:87" s="58" customFormat="1" ht="12.75">
      <c r="A211" s="33">
        <v>13</v>
      </c>
      <c r="B211" s="35" t="s">
        <v>123</v>
      </c>
      <c r="C211" s="33">
        <v>1963</v>
      </c>
      <c r="D211" s="33" t="s">
        <v>124</v>
      </c>
      <c r="E211" s="62">
        <v>36</v>
      </c>
      <c r="F211" s="33"/>
      <c r="G211" s="33"/>
      <c r="H211" s="33"/>
      <c r="I211" s="33"/>
      <c r="J211" s="33"/>
      <c r="K211" s="33"/>
      <c r="L211" s="62">
        <f t="shared" si="7"/>
        <v>36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</row>
    <row r="212" spans="1:87" s="58" customFormat="1" ht="12.75">
      <c r="A212" s="33">
        <v>14</v>
      </c>
      <c r="B212" s="35" t="s">
        <v>503</v>
      </c>
      <c r="C212" s="33">
        <v>1955</v>
      </c>
      <c r="D212" s="33" t="s">
        <v>35</v>
      </c>
      <c r="E212" s="62"/>
      <c r="F212" s="33"/>
      <c r="G212" s="33">
        <v>36</v>
      </c>
      <c r="H212" s="33"/>
      <c r="I212" s="33"/>
      <c r="J212" s="33"/>
      <c r="K212" s="33"/>
      <c r="L212" s="62">
        <f t="shared" si="7"/>
        <v>36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</row>
    <row r="213" spans="1:87" s="58" customFormat="1" ht="12.75">
      <c r="A213" s="33">
        <v>15</v>
      </c>
      <c r="B213" s="35" t="s">
        <v>654</v>
      </c>
      <c r="C213" s="33"/>
      <c r="D213" s="33" t="s">
        <v>31</v>
      </c>
      <c r="E213" s="62"/>
      <c r="F213" s="33"/>
      <c r="G213" s="33"/>
      <c r="H213" s="33"/>
      <c r="I213" s="33"/>
      <c r="J213" s="33">
        <v>36</v>
      </c>
      <c r="K213" s="33"/>
      <c r="L213" s="62">
        <f t="shared" si="7"/>
        <v>36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1:87" s="58" customFormat="1" ht="12.75">
      <c r="A214" s="42"/>
      <c r="B214" s="41"/>
      <c r="C214" s="42"/>
      <c r="D214" s="42"/>
      <c r="E214" s="70"/>
      <c r="F214" s="42"/>
      <c r="G214" s="42"/>
      <c r="H214" s="42"/>
      <c r="I214" s="42"/>
      <c r="J214" s="42"/>
      <c r="K214" s="42"/>
      <c r="L214" s="7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1:3" ht="15">
      <c r="A215" s="238" t="s">
        <v>178</v>
      </c>
      <c r="B215" s="239"/>
      <c r="C215" s="239"/>
    </row>
    <row r="216" spans="1:12" ht="60">
      <c r="A216" s="17" t="s">
        <v>3</v>
      </c>
      <c r="B216" s="17" t="s">
        <v>0</v>
      </c>
      <c r="C216" s="17" t="s">
        <v>1</v>
      </c>
      <c r="D216" s="17" t="s">
        <v>2</v>
      </c>
      <c r="E216" s="14" t="s">
        <v>10</v>
      </c>
      <c r="F216" s="14" t="s">
        <v>11</v>
      </c>
      <c r="G216" s="14" t="s">
        <v>12</v>
      </c>
      <c r="H216" s="14" t="s">
        <v>13</v>
      </c>
      <c r="I216" s="14" t="s">
        <v>14</v>
      </c>
      <c r="J216" s="14" t="s">
        <v>16</v>
      </c>
      <c r="K216" s="14" t="s">
        <v>15</v>
      </c>
      <c r="L216" s="13" t="s">
        <v>17</v>
      </c>
    </row>
    <row r="217" spans="1:87" s="58" customFormat="1" ht="12.75">
      <c r="A217" s="33">
        <v>1</v>
      </c>
      <c r="B217" s="35" t="s">
        <v>126</v>
      </c>
      <c r="C217" s="33">
        <v>1953</v>
      </c>
      <c r="D217" s="33" t="s">
        <v>32</v>
      </c>
      <c r="E217" s="62">
        <v>75</v>
      </c>
      <c r="F217" s="33">
        <v>54</v>
      </c>
      <c r="G217" s="33">
        <v>54</v>
      </c>
      <c r="H217" s="33">
        <v>60</v>
      </c>
      <c r="I217" s="33">
        <v>60</v>
      </c>
      <c r="J217" s="33">
        <v>60</v>
      </c>
      <c r="K217" s="80">
        <v>60</v>
      </c>
      <c r="L217" s="62">
        <f aca="true" t="shared" si="8" ref="L217:L231">E217+F217+G217+H217+I217+J217+K217</f>
        <v>423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</row>
    <row r="218" spans="1:87" s="58" customFormat="1" ht="12.75">
      <c r="A218" s="33">
        <v>2</v>
      </c>
      <c r="B218" s="35" t="s">
        <v>117</v>
      </c>
      <c r="C218" s="33">
        <v>1954</v>
      </c>
      <c r="D218" s="33" t="s">
        <v>31</v>
      </c>
      <c r="E218" s="62">
        <v>75</v>
      </c>
      <c r="F218" s="33">
        <v>48</v>
      </c>
      <c r="G218" s="33">
        <v>48</v>
      </c>
      <c r="H218" s="33">
        <v>60</v>
      </c>
      <c r="I218" s="33">
        <v>54</v>
      </c>
      <c r="J218" s="33">
        <v>54</v>
      </c>
      <c r="K218" s="80">
        <v>54</v>
      </c>
      <c r="L218" s="62">
        <f t="shared" si="8"/>
        <v>393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</row>
    <row r="219" spans="1:87" s="58" customFormat="1" ht="12.75">
      <c r="A219" s="33">
        <v>3</v>
      </c>
      <c r="B219" s="35" t="s">
        <v>236</v>
      </c>
      <c r="C219" s="33">
        <v>1949</v>
      </c>
      <c r="D219" s="33" t="s">
        <v>233</v>
      </c>
      <c r="E219" s="62"/>
      <c r="F219" s="33">
        <v>43</v>
      </c>
      <c r="G219" s="33">
        <v>43</v>
      </c>
      <c r="H219" s="33"/>
      <c r="I219" s="33">
        <v>48</v>
      </c>
      <c r="J219" s="33">
        <v>48</v>
      </c>
      <c r="K219" s="80">
        <v>48</v>
      </c>
      <c r="L219" s="62">
        <f t="shared" si="8"/>
        <v>230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</row>
    <row r="220" spans="1:87" s="58" customFormat="1" ht="12.75">
      <c r="A220" s="33">
        <v>4</v>
      </c>
      <c r="B220" s="72" t="s">
        <v>231</v>
      </c>
      <c r="C220" s="33">
        <v>1953</v>
      </c>
      <c r="D220" s="33" t="s">
        <v>33</v>
      </c>
      <c r="E220" s="62">
        <v>68</v>
      </c>
      <c r="F220" s="33">
        <v>60</v>
      </c>
      <c r="G220" s="33">
        <v>60</v>
      </c>
      <c r="H220" s="33"/>
      <c r="I220" s="33"/>
      <c r="J220" s="33"/>
      <c r="K220" s="33"/>
      <c r="L220" s="62">
        <f t="shared" si="8"/>
        <v>188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</row>
    <row r="221" spans="1:87" s="58" customFormat="1" ht="12.75">
      <c r="A221" s="33">
        <v>5</v>
      </c>
      <c r="B221" s="35" t="s">
        <v>127</v>
      </c>
      <c r="C221" s="33">
        <v>1950</v>
      </c>
      <c r="D221" s="33" t="s">
        <v>31</v>
      </c>
      <c r="E221" s="62">
        <v>60</v>
      </c>
      <c r="F221" s="33">
        <v>38</v>
      </c>
      <c r="G221" s="33"/>
      <c r="H221" s="33"/>
      <c r="I221" s="33"/>
      <c r="J221" s="33">
        <v>38</v>
      </c>
      <c r="K221" s="33"/>
      <c r="L221" s="62">
        <f t="shared" si="8"/>
        <v>136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</row>
    <row r="222" spans="1:87" s="58" customFormat="1" ht="12.75">
      <c r="A222" s="33">
        <v>6</v>
      </c>
      <c r="B222" s="35" t="s">
        <v>122</v>
      </c>
      <c r="C222" s="33">
        <v>1954</v>
      </c>
      <c r="D222" s="33" t="s">
        <v>35</v>
      </c>
      <c r="E222" s="62">
        <v>38</v>
      </c>
      <c r="F222" s="33">
        <v>40</v>
      </c>
      <c r="G222" s="33"/>
      <c r="H222" s="33">
        <v>30</v>
      </c>
      <c r="I222" s="33"/>
      <c r="J222" s="33"/>
      <c r="K222" s="33"/>
      <c r="L222" s="62">
        <f t="shared" si="8"/>
        <v>108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</row>
    <row r="223" spans="1:87" s="58" customFormat="1" ht="12.75">
      <c r="A223" s="33">
        <v>7</v>
      </c>
      <c r="B223" s="35" t="s">
        <v>548</v>
      </c>
      <c r="C223" s="33">
        <v>1953</v>
      </c>
      <c r="D223" s="33" t="s">
        <v>35</v>
      </c>
      <c r="E223" s="62"/>
      <c r="F223" s="33"/>
      <c r="G223" s="33"/>
      <c r="H223" s="33">
        <v>48</v>
      </c>
      <c r="I223" s="33">
        <v>43</v>
      </c>
      <c r="J223" s="33"/>
      <c r="K223" s="33"/>
      <c r="L223" s="62">
        <f t="shared" si="8"/>
        <v>91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</row>
    <row r="224" spans="1:87" s="58" customFormat="1" ht="12.75">
      <c r="A224" s="33">
        <v>8</v>
      </c>
      <c r="B224" s="35" t="s">
        <v>506</v>
      </c>
      <c r="C224" s="33">
        <v>1927</v>
      </c>
      <c r="D224" s="33" t="s">
        <v>243</v>
      </c>
      <c r="E224" s="62"/>
      <c r="F224" s="33">
        <v>34</v>
      </c>
      <c r="G224" s="33">
        <v>40</v>
      </c>
      <c r="H224" s="33"/>
      <c r="I224" s="33"/>
      <c r="J224" s="33"/>
      <c r="K224" s="33"/>
      <c r="L224" s="62">
        <f t="shared" si="8"/>
        <v>74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</row>
    <row r="225" spans="1:87" s="58" customFormat="1" ht="12.75">
      <c r="A225" s="33">
        <v>9</v>
      </c>
      <c r="B225" s="35" t="s">
        <v>655</v>
      </c>
      <c r="C225" s="33"/>
      <c r="D225" s="33" t="s">
        <v>31</v>
      </c>
      <c r="E225" s="62"/>
      <c r="F225" s="33"/>
      <c r="G225" s="33"/>
      <c r="H225" s="33"/>
      <c r="I225" s="33"/>
      <c r="J225" s="33">
        <v>43</v>
      </c>
      <c r="K225" s="33"/>
      <c r="L225" s="62">
        <f t="shared" si="8"/>
        <v>43</v>
      </c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</row>
    <row r="226" spans="1:87" s="58" customFormat="1" ht="12.75">
      <c r="A226" s="33">
        <v>10</v>
      </c>
      <c r="B226" s="35" t="s">
        <v>720</v>
      </c>
      <c r="C226" s="33">
        <v>1951</v>
      </c>
      <c r="D226" s="33" t="s">
        <v>35</v>
      </c>
      <c r="E226" s="62"/>
      <c r="F226" s="33"/>
      <c r="G226" s="33"/>
      <c r="H226" s="33"/>
      <c r="I226" s="33"/>
      <c r="J226" s="33"/>
      <c r="K226" s="33">
        <v>43</v>
      </c>
      <c r="L226" s="62">
        <f t="shared" si="8"/>
        <v>43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</row>
    <row r="227" spans="1:87" s="58" customFormat="1" ht="12.75">
      <c r="A227" s="33">
        <v>11</v>
      </c>
      <c r="B227" s="35" t="s">
        <v>128</v>
      </c>
      <c r="C227" s="33">
        <v>1947</v>
      </c>
      <c r="D227" s="33" t="s">
        <v>177</v>
      </c>
      <c r="E227" s="62">
        <v>40</v>
      </c>
      <c r="F227" s="33"/>
      <c r="G227" s="33"/>
      <c r="H227" s="33"/>
      <c r="I227" s="33"/>
      <c r="J227" s="33"/>
      <c r="K227" s="33"/>
      <c r="L227" s="62">
        <f t="shared" si="8"/>
        <v>40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</row>
    <row r="228" spans="1:87" s="58" customFormat="1" ht="12.75">
      <c r="A228" s="33">
        <v>12</v>
      </c>
      <c r="B228" s="35" t="s">
        <v>656</v>
      </c>
      <c r="C228" s="33"/>
      <c r="D228" s="33" t="s">
        <v>31</v>
      </c>
      <c r="E228" s="62"/>
      <c r="F228" s="33"/>
      <c r="G228" s="33"/>
      <c r="H228" s="33"/>
      <c r="I228" s="33"/>
      <c r="J228" s="33">
        <v>40</v>
      </c>
      <c r="K228" s="33"/>
      <c r="L228" s="62">
        <f t="shared" si="8"/>
        <v>40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</row>
    <row r="229" spans="1:87" s="58" customFormat="1" ht="12.75">
      <c r="A229" s="33">
        <v>13</v>
      </c>
      <c r="B229" s="35" t="s">
        <v>240</v>
      </c>
      <c r="C229" s="33">
        <v>1953</v>
      </c>
      <c r="D229" s="33" t="s">
        <v>233</v>
      </c>
      <c r="E229" s="62"/>
      <c r="F229" s="33">
        <v>36</v>
      </c>
      <c r="G229" s="33"/>
      <c r="H229" s="33"/>
      <c r="I229" s="33"/>
      <c r="J229" s="33"/>
      <c r="K229" s="33"/>
      <c r="L229" s="62">
        <f t="shared" si="8"/>
        <v>36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</row>
    <row r="230" spans="1:87" s="58" customFormat="1" ht="12.75">
      <c r="A230" s="33">
        <v>14</v>
      </c>
      <c r="B230" s="35" t="s">
        <v>657</v>
      </c>
      <c r="C230" s="33"/>
      <c r="D230" s="33" t="s">
        <v>31</v>
      </c>
      <c r="E230" s="62"/>
      <c r="F230" s="33"/>
      <c r="G230" s="33"/>
      <c r="H230" s="33"/>
      <c r="I230" s="33"/>
      <c r="J230" s="33">
        <v>36</v>
      </c>
      <c r="K230" s="33"/>
      <c r="L230" s="62">
        <f t="shared" si="8"/>
        <v>36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</row>
    <row r="231" spans="1:87" s="58" customFormat="1" ht="12.75">
      <c r="A231" s="33">
        <v>15</v>
      </c>
      <c r="B231" s="35" t="s">
        <v>550</v>
      </c>
      <c r="C231" s="33">
        <v>70</v>
      </c>
      <c r="D231" s="33" t="s">
        <v>35</v>
      </c>
      <c r="E231" s="62"/>
      <c r="F231" s="33"/>
      <c r="G231" s="33"/>
      <c r="H231" s="33">
        <v>27</v>
      </c>
      <c r="I231" s="33"/>
      <c r="J231" s="33"/>
      <c r="K231" s="33"/>
      <c r="L231" s="62">
        <f t="shared" si="8"/>
        <v>27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</row>
    <row r="232" spans="1:87" s="58" customFormat="1" ht="12.75">
      <c r="A232" s="42"/>
      <c r="B232" s="41"/>
      <c r="C232" s="42"/>
      <c r="D232" s="42"/>
      <c r="E232" s="42"/>
      <c r="F232" s="146"/>
      <c r="G232" s="145"/>
      <c r="H232" s="145"/>
      <c r="I232" s="42"/>
      <c r="J232" s="42"/>
      <c r="K232" s="42"/>
      <c r="L232" s="7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</row>
    <row r="233" spans="1:4" ht="15">
      <c r="A233" s="15" t="s">
        <v>5</v>
      </c>
      <c r="B233" s="11"/>
      <c r="C233" s="12"/>
      <c r="D233" s="12"/>
    </row>
    <row r="234" spans="2:4" ht="15">
      <c r="B234" s="1"/>
      <c r="C234" s="1"/>
      <c r="D234" s="1"/>
    </row>
    <row r="235" spans="1:12" ht="15">
      <c r="A235" s="238" t="s">
        <v>20</v>
      </c>
      <c r="B235" s="239"/>
      <c r="C235" s="239"/>
      <c r="E235" s="4"/>
      <c r="F235" s="4"/>
      <c r="G235" s="4"/>
      <c r="H235" s="4"/>
      <c r="I235" s="4"/>
      <c r="J235" s="4"/>
      <c r="K235" s="4"/>
      <c r="L235" s="4"/>
    </row>
    <row r="236" spans="1:12" ht="60">
      <c r="A236" s="17" t="s">
        <v>3</v>
      </c>
      <c r="B236" s="17" t="s">
        <v>0</v>
      </c>
      <c r="C236" s="17" t="s">
        <v>1</v>
      </c>
      <c r="D236" s="17" t="s">
        <v>2</v>
      </c>
      <c r="E236" s="14" t="s">
        <v>10</v>
      </c>
      <c r="F236" s="14" t="s">
        <v>11</v>
      </c>
      <c r="G236" s="14" t="s">
        <v>12</v>
      </c>
      <c r="H236" s="14" t="s">
        <v>13</v>
      </c>
      <c r="I236" s="14" t="s">
        <v>14</v>
      </c>
      <c r="J236" s="14" t="s">
        <v>16</v>
      </c>
      <c r="K236" s="14" t="s">
        <v>15</v>
      </c>
      <c r="L236" s="13" t="s">
        <v>17</v>
      </c>
    </row>
    <row r="237" spans="1:87" s="58" customFormat="1" ht="12.75">
      <c r="A237" s="33">
        <v>1</v>
      </c>
      <c r="B237" s="35" t="s">
        <v>182</v>
      </c>
      <c r="C237" s="48">
        <v>2000</v>
      </c>
      <c r="D237" s="33" t="s">
        <v>30</v>
      </c>
      <c r="E237" s="62">
        <v>45</v>
      </c>
      <c r="F237" s="33"/>
      <c r="G237" s="63">
        <v>60</v>
      </c>
      <c r="H237" s="33">
        <v>30</v>
      </c>
      <c r="I237" s="33">
        <v>60</v>
      </c>
      <c r="J237" s="33">
        <v>54</v>
      </c>
      <c r="K237" s="33">
        <v>43</v>
      </c>
      <c r="L237" s="62">
        <f aca="true" t="shared" si="9" ref="L237:L266">E237+F237+G237+H237+I237+J237+K237</f>
        <v>292</v>
      </c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</row>
    <row r="238" spans="1:87" s="58" customFormat="1" ht="12.75">
      <c r="A238" s="33">
        <v>2</v>
      </c>
      <c r="B238" s="35" t="s">
        <v>138</v>
      </c>
      <c r="C238" s="33">
        <v>1999</v>
      </c>
      <c r="D238" s="33" t="s">
        <v>30</v>
      </c>
      <c r="E238" s="62">
        <v>32</v>
      </c>
      <c r="F238" s="33"/>
      <c r="G238" s="63">
        <v>48</v>
      </c>
      <c r="H238" s="33">
        <v>43</v>
      </c>
      <c r="I238" s="33">
        <v>40</v>
      </c>
      <c r="J238" s="33">
        <v>31</v>
      </c>
      <c r="K238" s="33">
        <v>48</v>
      </c>
      <c r="L238" s="62">
        <f t="shared" si="9"/>
        <v>242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</row>
    <row r="239" spans="1:87" s="58" customFormat="1" ht="12.75">
      <c r="A239" s="33">
        <v>3</v>
      </c>
      <c r="B239" s="35" t="s">
        <v>133</v>
      </c>
      <c r="C239" s="33">
        <v>1999</v>
      </c>
      <c r="D239" s="33" t="s">
        <v>35</v>
      </c>
      <c r="E239" s="62">
        <v>54</v>
      </c>
      <c r="F239" s="63">
        <v>54</v>
      </c>
      <c r="G239" s="33"/>
      <c r="H239" s="33">
        <v>54</v>
      </c>
      <c r="I239" s="33">
        <v>60</v>
      </c>
      <c r="J239" s="33"/>
      <c r="K239" s="33"/>
      <c r="L239" s="62">
        <f t="shared" si="9"/>
        <v>222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</row>
    <row r="240" spans="1:87" s="58" customFormat="1" ht="12.75">
      <c r="A240" s="33">
        <v>4</v>
      </c>
      <c r="B240" s="35" t="s">
        <v>508</v>
      </c>
      <c r="C240" s="33">
        <v>2000</v>
      </c>
      <c r="D240" s="33" t="s">
        <v>173</v>
      </c>
      <c r="E240" s="62"/>
      <c r="F240" s="33"/>
      <c r="G240" s="33">
        <v>38</v>
      </c>
      <c r="H240" s="33">
        <v>24</v>
      </c>
      <c r="I240" s="33">
        <v>54</v>
      </c>
      <c r="J240" s="33">
        <v>34</v>
      </c>
      <c r="K240" s="33">
        <v>54</v>
      </c>
      <c r="L240" s="62">
        <f t="shared" si="9"/>
        <v>204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</row>
    <row r="241" spans="1:87" s="58" customFormat="1" ht="12.75">
      <c r="A241" s="33">
        <v>5</v>
      </c>
      <c r="B241" s="35" t="s">
        <v>140</v>
      </c>
      <c r="C241" s="33">
        <v>1999</v>
      </c>
      <c r="D241" s="33" t="s">
        <v>35</v>
      </c>
      <c r="E241" s="62">
        <v>31</v>
      </c>
      <c r="F241" s="63">
        <v>48</v>
      </c>
      <c r="G241" s="33"/>
      <c r="H241" s="33">
        <v>40</v>
      </c>
      <c r="I241" s="33">
        <v>48</v>
      </c>
      <c r="J241" s="33">
        <v>26</v>
      </c>
      <c r="K241" s="33"/>
      <c r="L241" s="62">
        <f t="shared" si="9"/>
        <v>193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</row>
    <row r="242" spans="1:87" s="58" customFormat="1" ht="12.75">
      <c r="A242" s="33">
        <v>6</v>
      </c>
      <c r="B242" s="35" t="s">
        <v>145</v>
      </c>
      <c r="C242" s="33">
        <v>1999</v>
      </c>
      <c r="D242" s="33" t="s">
        <v>30</v>
      </c>
      <c r="E242" s="62">
        <v>24</v>
      </c>
      <c r="F242" s="33"/>
      <c r="G242" s="63">
        <v>54</v>
      </c>
      <c r="H242" s="33"/>
      <c r="I242" s="33">
        <v>43</v>
      </c>
      <c r="J242" s="33">
        <v>24</v>
      </c>
      <c r="K242" s="33">
        <v>40</v>
      </c>
      <c r="L242" s="62">
        <f t="shared" si="9"/>
        <v>185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1:87" s="58" customFormat="1" ht="12.75">
      <c r="A243" s="33">
        <v>7</v>
      </c>
      <c r="B243" s="35" t="s">
        <v>181</v>
      </c>
      <c r="C243" s="48">
        <v>2000</v>
      </c>
      <c r="D243" s="33" t="s">
        <v>35</v>
      </c>
      <c r="E243" s="62">
        <v>54</v>
      </c>
      <c r="F243" s="33"/>
      <c r="G243" s="33"/>
      <c r="H243" s="33">
        <v>20</v>
      </c>
      <c r="I243" s="33">
        <v>43</v>
      </c>
      <c r="J243" s="33">
        <v>30</v>
      </c>
      <c r="K243" s="33">
        <v>31</v>
      </c>
      <c r="L243" s="62">
        <f t="shared" si="9"/>
        <v>178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</row>
    <row r="244" spans="1:87" s="58" customFormat="1" ht="12.75">
      <c r="A244" s="33">
        <v>8</v>
      </c>
      <c r="B244" s="64" t="s">
        <v>551</v>
      </c>
      <c r="C244" s="63">
        <v>1999</v>
      </c>
      <c r="D244" s="63" t="s">
        <v>532</v>
      </c>
      <c r="E244" s="63"/>
      <c r="F244" s="131"/>
      <c r="G244" s="130"/>
      <c r="H244" s="130">
        <v>60</v>
      </c>
      <c r="I244" s="33">
        <v>54</v>
      </c>
      <c r="J244" s="33"/>
      <c r="K244" s="33">
        <v>60</v>
      </c>
      <c r="L244" s="62">
        <f t="shared" si="9"/>
        <v>174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1:87" s="58" customFormat="1" ht="12.75">
      <c r="A245" s="33">
        <v>9</v>
      </c>
      <c r="B245" s="35" t="s">
        <v>184</v>
      </c>
      <c r="C245" s="48">
        <v>2000</v>
      </c>
      <c r="D245" s="33" t="s">
        <v>35</v>
      </c>
      <c r="E245" s="62">
        <v>30</v>
      </c>
      <c r="F245" s="33"/>
      <c r="G245" s="33"/>
      <c r="H245" s="33">
        <v>22</v>
      </c>
      <c r="I245" s="33">
        <v>48</v>
      </c>
      <c r="J245" s="33">
        <v>32</v>
      </c>
      <c r="K245" s="33">
        <v>34</v>
      </c>
      <c r="L245" s="62">
        <f t="shared" si="9"/>
        <v>166</v>
      </c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1:87" s="58" customFormat="1" ht="12.75">
      <c r="A246" s="33">
        <v>10</v>
      </c>
      <c r="B246" s="35" t="s">
        <v>146</v>
      </c>
      <c r="C246" s="33">
        <v>1999</v>
      </c>
      <c r="D246" s="33" t="s">
        <v>35</v>
      </c>
      <c r="E246" s="62">
        <v>22</v>
      </c>
      <c r="F246" s="33"/>
      <c r="G246" s="33"/>
      <c r="H246" s="33">
        <v>48</v>
      </c>
      <c r="I246" s="33">
        <v>38</v>
      </c>
      <c r="J246" s="33">
        <v>40</v>
      </c>
      <c r="K246" s="33"/>
      <c r="L246" s="62">
        <f t="shared" si="9"/>
        <v>148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</row>
    <row r="247" spans="1:87" s="58" customFormat="1" ht="12.75">
      <c r="A247" s="33">
        <v>11</v>
      </c>
      <c r="B247" s="35" t="s">
        <v>187</v>
      </c>
      <c r="C247" s="48">
        <v>2000</v>
      </c>
      <c r="D247" s="33" t="s">
        <v>32</v>
      </c>
      <c r="E247" s="62">
        <v>24</v>
      </c>
      <c r="F247" s="63">
        <v>40</v>
      </c>
      <c r="G247" s="63">
        <v>43</v>
      </c>
      <c r="H247" s="33"/>
      <c r="I247" s="33"/>
      <c r="J247" s="33"/>
      <c r="K247" s="33">
        <v>32</v>
      </c>
      <c r="L247" s="62">
        <f t="shared" si="9"/>
        <v>139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</row>
    <row r="248" spans="1:87" s="58" customFormat="1" ht="12.75">
      <c r="A248" s="33">
        <v>12</v>
      </c>
      <c r="B248" s="35" t="s">
        <v>130</v>
      </c>
      <c r="C248" s="33">
        <v>1999</v>
      </c>
      <c r="D248" s="33" t="s">
        <v>35</v>
      </c>
      <c r="E248" s="62">
        <v>75</v>
      </c>
      <c r="F248" s="63">
        <v>60</v>
      </c>
      <c r="G248" s="33"/>
      <c r="H248" s="33"/>
      <c r="I248" s="33"/>
      <c r="J248" s="33"/>
      <c r="K248" s="33"/>
      <c r="L248" s="62">
        <f t="shared" si="9"/>
        <v>135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</row>
    <row r="249" spans="1:87" s="58" customFormat="1" ht="12.75">
      <c r="A249" s="33">
        <v>13</v>
      </c>
      <c r="B249" s="35" t="s">
        <v>183</v>
      </c>
      <c r="C249" s="48">
        <v>2000</v>
      </c>
      <c r="D249" s="33" t="s">
        <v>35</v>
      </c>
      <c r="E249" s="62">
        <v>31</v>
      </c>
      <c r="F249" s="33"/>
      <c r="G249" s="33"/>
      <c r="H249" s="33">
        <v>27</v>
      </c>
      <c r="I249" s="33">
        <v>40</v>
      </c>
      <c r="J249" s="33">
        <v>28</v>
      </c>
      <c r="K249" s="33"/>
      <c r="L249" s="62">
        <f t="shared" si="9"/>
        <v>126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</row>
    <row r="250" spans="1:87" s="58" customFormat="1" ht="12.75">
      <c r="A250" s="33">
        <v>14</v>
      </c>
      <c r="B250" s="64" t="s">
        <v>336</v>
      </c>
      <c r="C250" s="63">
        <v>1999</v>
      </c>
      <c r="D250" s="63" t="s">
        <v>243</v>
      </c>
      <c r="E250" s="63"/>
      <c r="F250" s="63">
        <v>43</v>
      </c>
      <c r="G250" s="63"/>
      <c r="H250" s="63">
        <v>38</v>
      </c>
      <c r="I250" s="65"/>
      <c r="J250" s="33">
        <v>36</v>
      </c>
      <c r="K250" s="63"/>
      <c r="L250" s="62">
        <f t="shared" si="9"/>
        <v>117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</row>
    <row r="251" spans="1:87" s="58" customFormat="1" ht="12.75">
      <c r="A251" s="33">
        <v>15</v>
      </c>
      <c r="B251" s="35" t="s">
        <v>185</v>
      </c>
      <c r="C251" s="48">
        <v>2000</v>
      </c>
      <c r="D251" s="33" t="s">
        <v>35</v>
      </c>
      <c r="E251" s="62">
        <v>26</v>
      </c>
      <c r="F251" s="33"/>
      <c r="G251" s="33"/>
      <c r="H251" s="33">
        <v>19</v>
      </c>
      <c r="I251" s="33">
        <v>38</v>
      </c>
      <c r="J251" s="33">
        <v>12</v>
      </c>
      <c r="K251" s="33"/>
      <c r="L251" s="62">
        <f t="shared" si="9"/>
        <v>95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</row>
    <row r="252" spans="1:87" s="58" customFormat="1" ht="12.75">
      <c r="A252" s="33">
        <v>16</v>
      </c>
      <c r="B252" s="35" t="s">
        <v>180</v>
      </c>
      <c r="C252" s="48">
        <v>2000</v>
      </c>
      <c r="D252" s="33" t="s">
        <v>35</v>
      </c>
      <c r="E252" s="62">
        <v>75</v>
      </c>
      <c r="F252" s="33"/>
      <c r="G252" s="33"/>
      <c r="H252" s="33"/>
      <c r="I252" s="33"/>
      <c r="J252" s="33"/>
      <c r="K252" s="33"/>
      <c r="L252" s="62">
        <f t="shared" si="9"/>
        <v>75</v>
      </c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</row>
    <row r="253" spans="1:87" s="58" customFormat="1" ht="12.75">
      <c r="A253" s="33">
        <v>17</v>
      </c>
      <c r="B253" s="64" t="s">
        <v>339</v>
      </c>
      <c r="C253" s="63">
        <v>1999</v>
      </c>
      <c r="D253" s="63" t="s">
        <v>243</v>
      </c>
      <c r="E253" s="63"/>
      <c r="F253" s="63">
        <v>38</v>
      </c>
      <c r="G253" s="63">
        <v>36</v>
      </c>
      <c r="H253" s="63"/>
      <c r="I253" s="65"/>
      <c r="J253" s="65"/>
      <c r="K253" s="63"/>
      <c r="L253" s="62">
        <f t="shared" si="9"/>
        <v>74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</row>
    <row r="254" spans="1:87" s="58" customFormat="1" ht="12.75">
      <c r="A254" s="33">
        <v>18</v>
      </c>
      <c r="B254" s="35" t="s">
        <v>190</v>
      </c>
      <c r="C254" s="48">
        <v>2000</v>
      </c>
      <c r="D254" s="33" t="s">
        <v>31</v>
      </c>
      <c r="E254" s="62">
        <v>20</v>
      </c>
      <c r="F254" s="33"/>
      <c r="G254" s="33"/>
      <c r="H254" s="33"/>
      <c r="I254" s="33"/>
      <c r="J254" s="33">
        <v>18</v>
      </c>
      <c r="K254" s="33">
        <v>36</v>
      </c>
      <c r="L254" s="62">
        <f t="shared" si="9"/>
        <v>74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</row>
    <row r="255" spans="1:87" s="58" customFormat="1" ht="12.75">
      <c r="A255" s="33">
        <v>19</v>
      </c>
      <c r="B255" s="136" t="s">
        <v>608</v>
      </c>
      <c r="C255" s="137">
        <v>1999</v>
      </c>
      <c r="D255" s="130" t="s">
        <v>585</v>
      </c>
      <c r="E255" s="130"/>
      <c r="F255" s="139"/>
      <c r="G255" s="130"/>
      <c r="H255" s="33"/>
      <c r="I255" s="130">
        <v>36</v>
      </c>
      <c r="J255" s="33"/>
      <c r="K255" s="33">
        <v>38</v>
      </c>
      <c r="L255" s="62">
        <f t="shared" si="9"/>
        <v>74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</row>
    <row r="256" spans="1:87" s="58" customFormat="1" ht="12.75">
      <c r="A256" s="33">
        <v>20</v>
      </c>
      <c r="B256" s="35" t="s">
        <v>507</v>
      </c>
      <c r="C256" s="33">
        <v>1999</v>
      </c>
      <c r="D256" s="33" t="s">
        <v>31</v>
      </c>
      <c r="E256" s="62"/>
      <c r="F256" s="33"/>
      <c r="G256" s="33">
        <v>40</v>
      </c>
      <c r="H256" s="33"/>
      <c r="I256" s="33"/>
      <c r="J256" s="33"/>
      <c r="K256" s="33">
        <v>30</v>
      </c>
      <c r="L256" s="62">
        <f t="shared" si="9"/>
        <v>70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</row>
    <row r="257" spans="1:87" s="58" customFormat="1" ht="12.75">
      <c r="A257" s="33">
        <v>21</v>
      </c>
      <c r="B257" s="35" t="s">
        <v>189</v>
      </c>
      <c r="C257" s="48">
        <v>2000</v>
      </c>
      <c r="D257" s="33" t="s">
        <v>35</v>
      </c>
      <c r="E257" s="62">
        <v>22</v>
      </c>
      <c r="F257" s="33"/>
      <c r="G257" s="33"/>
      <c r="H257" s="33"/>
      <c r="I257" s="33">
        <v>36</v>
      </c>
      <c r="J257" s="33">
        <v>9</v>
      </c>
      <c r="K257" s="33"/>
      <c r="L257" s="62">
        <f t="shared" si="9"/>
        <v>67</v>
      </c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1:87" s="58" customFormat="1" ht="12.75">
      <c r="A258" s="33">
        <v>22</v>
      </c>
      <c r="B258" s="35" t="s">
        <v>143</v>
      </c>
      <c r="C258" s="33">
        <v>1999</v>
      </c>
      <c r="D258" s="33" t="s">
        <v>35</v>
      </c>
      <c r="E258" s="62">
        <v>28</v>
      </c>
      <c r="F258" s="33"/>
      <c r="G258" s="33"/>
      <c r="H258" s="33">
        <v>36</v>
      </c>
      <c r="I258" s="33"/>
      <c r="J258" s="33"/>
      <c r="K258" s="33"/>
      <c r="L258" s="62">
        <f t="shared" si="9"/>
        <v>64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</row>
    <row r="259" spans="1:87" s="58" customFormat="1" ht="12.75">
      <c r="A259" s="33">
        <v>23</v>
      </c>
      <c r="B259" s="136" t="s">
        <v>658</v>
      </c>
      <c r="C259" s="137"/>
      <c r="D259" s="130" t="s">
        <v>31</v>
      </c>
      <c r="E259" s="130"/>
      <c r="F259" s="139"/>
      <c r="G259" s="130"/>
      <c r="H259" s="33"/>
      <c r="I259" s="130"/>
      <c r="J259" s="33">
        <v>60</v>
      </c>
      <c r="K259" s="33"/>
      <c r="L259" s="62">
        <f t="shared" si="9"/>
        <v>60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</row>
    <row r="260" spans="1:87" s="58" customFormat="1" ht="12.75">
      <c r="A260" s="33">
        <v>24</v>
      </c>
      <c r="B260" s="35" t="s">
        <v>191</v>
      </c>
      <c r="C260" s="48">
        <v>2000</v>
      </c>
      <c r="D260" s="33" t="s">
        <v>35</v>
      </c>
      <c r="E260" s="62">
        <v>18</v>
      </c>
      <c r="F260" s="33"/>
      <c r="G260" s="33"/>
      <c r="H260" s="33">
        <v>18</v>
      </c>
      <c r="I260" s="33"/>
      <c r="J260" s="33"/>
      <c r="K260" s="33"/>
      <c r="L260" s="62">
        <f t="shared" si="9"/>
        <v>36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</row>
    <row r="261" spans="1:87" s="42" customFormat="1" ht="12.75">
      <c r="A261" s="33">
        <v>25</v>
      </c>
      <c r="B261" s="35" t="s">
        <v>509</v>
      </c>
      <c r="C261" s="33">
        <v>1999</v>
      </c>
      <c r="D261" s="33" t="s">
        <v>243</v>
      </c>
      <c r="E261" s="62"/>
      <c r="F261" s="33"/>
      <c r="G261" s="33">
        <v>34</v>
      </c>
      <c r="H261" s="33"/>
      <c r="I261" s="33"/>
      <c r="J261" s="33"/>
      <c r="K261" s="33"/>
      <c r="L261" s="62">
        <f t="shared" si="9"/>
        <v>34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</row>
    <row r="262" spans="1:87" s="70" customFormat="1" ht="12.75">
      <c r="A262" s="33">
        <v>26</v>
      </c>
      <c r="B262" s="136" t="s">
        <v>606</v>
      </c>
      <c r="C262" s="137">
        <v>2000</v>
      </c>
      <c r="D262" s="130" t="s">
        <v>35</v>
      </c>
      <c r="E262" s="130"/>
      <c r="F262" s="139"/>
      <c r="G262" s="130"/>
      <c r="H262" s="33"/>
      <c r="I262" s="130">
        <v>34</v>
      </c>
      <c r="J262" s="33"/>
      <c r="K262" s="33"/>
      <c r="L262" s="62">
        <f t="shared" si="9"/>
        <v>34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</row>
    <row r="263" spans="1:87" s="70" customFormat="1" ht="12.75">
      <c r="A263" s="33">
        <v>27</v>
      </c>
      <c r="B263" s="35" t="s">
        <v>510</v>
      </c>
      <c r="C263" s="33">
        <v>2000</v>
      </c>
      <c r="D263" s="33" t="s">
        <v>31</v>
      </c>
      <c r="E263" s="62"/>
      <c r="F263" s="33"/>
      <c r="G263" s="33">
        <v>32</v>
      </c>
      <c r="H263" s="33"/>
      <c r="I263" s="33"/>
      <c r="J263" s="33"/>
      <c r="K263" s="33"/>
      <c r="L263" s="62">
        <f t="shared" si="9"/>
        <v>32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</row>
    <row r="264" spans="1:87" s="58" customFormat="1" ht="12.75">
      <c r="A264" s="33">
        <v>28</v>
      </c>
      <c r="B264" s="136" t="s">
        <v>666</v>
      </c>
      <c r="C264" s="137"/>
      <c r="D264" s="130" t="s">
        <v>173</v>
      </c>
      <c r="E264" s="130"/>
      <c r="F264" s="139"/>
      <c r="G264" s="130"/>
      <c r="H264" s="33"/>
      <c r="I264" s="130"/>
      <c r="J264" s="33">
        <v>14</v>
      </c>
      <c r="K264" s="33"/>
      <c r="L264" s="62">
        <f t="shared" si="9"/>
        <v>14</v>
      </c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1:87" s="58" customFormat="1" ht="12.75">
      <c r="A265" s="33">
        <v>29</v>
      </c>
      <c r="B265" s="35" t="s">
        <v>192</v>
      </c>
      <c r="C265" s="48">
        <v>2000</v>
      </c>
      <c r="D265" s="33" t="s">
        <v>35</v>
      </c>
      <c r="E265" s="62">
        <v>12</v>
      </c>
      <c r="F265" s="33"/>
      <c r="G265" s="33"/>
      <c r="H265" s="33"/>
      <c r="I265" s="33"/>
      <c r="J265" s="33"/>
      <c r="K265" s="33"/>
      <c r="L265" s="62">
        <f t="shared" si="9"/>
        <v>12</v>
      </c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</row>
    <row r="266" spans="1:87" s="58" customFormat="1" ht="12.75">
      <c r="A266" s="33">
        <v>30</v>
      </c>
      <c r="B266" s="136" t="s">
        <v>667</v>
      </c>
      <c r="C266" s="137"/>
      <c r="D266" s="130" t="s">
        <v>243</v>
      </c>
      <c r="E266" s="130"/>
      <c r="F266" s="139"/>
      <c r="G266" s="130"/>
      <c r="H266" s="33"/>
      <c r="I266" s="130"/>
      <c r="J266" s="33">
        <v>10</v>
      </c>
      <c r="K266" s="33"/>
      <c r="L266" s="62">
        <f t="shared" si="9"/>
        <v>10</v>
      </c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</row>
    <row r="267" spans="13:87" s="42" customFormat="1" ht="12.75"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</row>
    <row r="268" spans="1:12" ht="15">
      <c r="A268" s="238" t="s">
        <v>21</v>
      </c>
      <c r="B268" s="239"/>
      <c r="C268" s="239"/>
      <c r="E268" s="4"/>
      <c r="F268" s="4"/>
      <c r="G268" s="4"/>
      <c r="H268" s="4"/>
      <c r="I268" s="4"/>
      <c r="J268" s="4"/>
      <c r="K268" s="4"/>
      <c r="L268" s="4"/>
    </row>
    <row r="269" spans="1:12" ht="60">
      <c r="A269" s="17" t="s">
        <v>3</v>
      </c>
      <c r="B269" s="17" t="s">
        <v>0</v>
      </c>
      <c r="C269" s="17" t="s">
        <v>1</v>
      </c>
      <c r="D269" s="17" t="s">
        <v>2</v>
      </c>
      <c r="E269" s="14" t="s">
        <v>10</v>
      </c>
      <c r="F269" s="14" t="s">
        <v>11</v>
      </c>
      <c r="G269" s="14" t="s">
        <v>12</v>
      </c>
      <c r="H269" s="14" t="s">
        <v>13</v>
      </c>
      <c r="I269" s="14" t="s">
        <v>14</v>
      </c>
      <c r="J269" s="14" t="s">
        <v>16</v>
      </c>
      <c r="K269" s="14" t="s">
        <v>15</v>
      </c>
      <c r="L269" s="13" t="s">
        <v>17</v>
      </c>
    </row>
    <row r="270" spans="1:87" s="58" customFormat="1" ht="12.75">
      <c r="A270" s="33">
        <v>1</v>
      </c>
      <c r="B270" s="35" t="s">
        <v>152</v>
      </c>
      <c r="C270" s="33">
        <v>1997</v>
      </c>
      <c r="D270" s="33" t="s">
        <v>30</v>
      </c>
      <c r="E270" s="62">
        <v>50</v>
      </c>
      <c r="F270" s="63">
        <v>34</v>
      </c>
      <c r="G270" s="63">
        <v>48</v>
      </c>
      <c r="H270" s="33">
        <v>38</v>
      </c>
      <c r="I270" s="33">
        <v>54</v>
      </c>
      <c r="J270" s="33">
        <v>54</v>
      </c>
      <c r="K270" s="33">
        <v>60</v>
      </c>
      <c r="L270" s="62">
        <f aca="true" t="shared" si="10" ref="L270:L294">E270+F270+G270+H270+I270+J270+K270</f>
        <v>338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</row>
    <row r="271" spans="1:87" s="58" customFormat="1" ht="12.75">
      <c r="A271" s="33">
        <v>2</v>
      </c>
      <c r="B271" s="35" t="s">
        <v>150</v>
      </c>
      <c r="C271" s="33">
        <v>1997</v>
      </c>
      <c r="D271" s="33" t="s">
        <v>31</v>
      </c>
      <c r="E271" s="62">
        <v>60</v>
      </c>
      <c r="F271" s="63">
        <v>36</v>
      </c>
      <c r="G271" s="63">
        <v>43</v>
      </c>
      <c r="H271" s="33">
        <v>34</v>
      </c>
      <c r="I271" s="33">
        <v>40</v>
      </c>
      <c r="J271" s="33">
        <v>34</v>
      </c>
      <c r="K271" s="33">
        <v>43</v>
      </c>
      <c r="L271" s="62">
        <f t="shared" si="10"/>
        <v>290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</row>
    <row r="272" spans="1:87" s="58" customFormat="1" ht="12.75">
      <c r="A272" s="33">
        <v>3</v>
      </c>
      <c r="B272" s="35" t="s">
        <v>137</v>
      </c>
      <c r="C272" s="33">
        <v>1998</v>
      </c>
      <c r="D272" s="33" t="s">
        <v>32</v>
      </c>
      <c r="E272" s="62">
        <v>34</v>
      </c>
      <c r="F272" s="63">
        <v>48</v>
      </c>
      <c r="G272" s="63">
        <v>54</v>
      </c>
      <c r="H272" s="33">
        <v>48</v>
      </c>
      <c r="I272" s="33"/>
      <c r="J272" s="33">
        <v>48</v>
      </c>
      <c r="K272" s="33">
        <v>54</v>
      </c>
      <c r="L272" s="62">
        <f t="shared" si="10"/>
        <v>286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</row>
    <row r="273" spans="1:87" s="58" customFormat="1" ht="12.75">
      <c r="A273" s="33">
        <v>4</v>
      </c>
      <c r="B273" s="35" t="s">
        <v>131</v>
      </c>
      <c r="C273" s="33">
        <v>1998</v>
      </c>
      <c r="D273" s="33" t="s">
        <v>35</v>
      </c>
      <c r="E273" s="62">
        <v>68</v>
      </c>
      <c r="F273" s="63">
        <v>60</v>
      </c>
      <c r="G273" s="33"/>
      <c r="H273" s="33">
        <v>43</v>
      </c>
      <c r="I273" s="33">
        <v>60</v>
      </c>
      <c r="J273" s="33"/>
      <c r="K273" s="33"/>
      <c r="L273" s="62">
        <f t="shared" si="10"/>
        <v>231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</row>
    <row r="274" spans="1:87" s="58" customFormat="1" ht="12.75">
      <c r="A274" s="33">
        <v>5</v>
      </c>
      <c r="B274" s="35" t="s">
        <v>151</v>
      </c>
      <c r="C274" s="33">
        <v>1997</v>
      </c>
      <c r="D274" s="33" t="s">
        <v>35</v>
      </c>
      <c r="E274" s="62">
        <v>54</v>
      </c>
      <c r="F274" s="63">
        <v>32</v>
      </c>
      <c r="G274" s="63"/>
      <c r="H274" s="33">
        <v>32</v>
      </c>
      <c r="I274" s="33">
        <v>43</v>
      </c>
      <c r="J274" s="33">
        <v>43</v>
      </c>
      <c r="K274" s="33"/>
      <c r="L274" s="62">
        <f t="shared" si="10"/>
        <v>204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</row>
    <row r="275" spans="1:87" s="58" customFormat="1" ht="12.75">
      <c r="A275" s="33">
        <v>6</v>
      </c>
      <c r="B275" s="35" t="s">
        <v>351</v>
      </c>
      <c r="C275" s="33">
        <v>1998</v>
      </c>
      <c r="D275" s="33" t="s">
        <v>251</v>
      </c>
      <c r="E275" s="62"/>
      <c r="F275" s="63">
        <v>31</v>
      </c>
      <c r="G275" s="63"/>
      <c r="H275" s="33">
        <v>31</v>
      </c>
      <c r="I275" s="33">
        <v>38</v>
      </c>
      <c r="J275" s="33">
        <v>40</v>
      </c>
      <c r="K275" s="33">
        <v>40</v>
      </c>
      <c r="L275" s="62">
        <f t="shared" si="10"/>
        <v>180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</row>
    <row r="276" spans="1:87" s="58" customFormat="1" ht="12.75">
      <c r="A276" s="33">
        <v>7</v>
      </c>
      <c r="B276" s="35" t="s">
        <v>135</v>
      </c>
      <c r="C276" s="33">
        <v>1998</v>
      </c>
      <c r="D276" s="33" t="s">
        <v>31</v>
      </c>
      <c r="E276" s="62">
        <v>48</v>
      </c>
      <c r="F276" s="63">
        <v>38</v>
      </c>
      <c r="G276" s="63"/>
      <c r="H276" s="33">
        <v>54</v>
      </c>
      <c r="I276" s="33"/>
      <c r="J276" s="33">
        <v>38</v>
      </c>
      <c r="K276" s="33"/>
      <c r="L276" s="62">
        <f t="shared" si="10"/>
        <v>178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</row>
    <row r="277" spans="1:87" s="58" customFormat="1" ht="12.75">
      <c r="A277" s="33">
        <v>8</v>
      </c>
      <c r="B277" s="35" t="s">
        <v>134</v>
      </c>
      <c r="C277" s="33">
        <v>1998</v>
      </c>
      <c r="D277" s="33" t="s">
        <v>35</v>
      </c>
      <c r="E277" s="62">
        <v>50</v>
      </c>
      <c r="F277" s="63">
        <v>43</v>
      </c>
      <c r="G277" s="33"/>
      <c r="H277" s="33">
        <v>60</v>
      </c>
      <c r="I277" s="33"/>
      <c r="J277" s="33"/>
      <c r="K277" s="33"/>
      <c r="L277" s="62">
        <f t="shared" si="10"/>
        <v>153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</row>
    <row r="278" spans="1:87" s="58" customFormat="1" ht="12.75">
      <c r="A278" s="33">
        <v>9</v>
      </c>
      <c r="B278" s="35" t="s">
        <v>132</v>
      </c>
      <c r="C278" s="33">
        <v>1998</v>
      </c>
      <c r="D278" s="33" t="s">
        <v>35</v>
      </c>
      <c r="E278" s="62">
        <v>60</v>
      </c>
      <c r="F278" s="63">
        <v>54</v>
      </c>
      <c r="G278" s="33"/>
      <c r="H278" s="33">
        <v>36</v>
      </c>
      <c r="I278" s="33"/>
      <c r="J278" s="33"/>
      <c r="K278" s="33"/>
      <c r="L278" s="62">
        <f t="shared" si="10"/>
        <v>150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</row>
    <row r="279" spans="1:87" s="58" customFormat="1" ht="12.75">
      <c r="A279" s="33">
        <v>10</v>
      </c>
      <c r="B279" s="35" t="s">
        <v>136</v>
      </c>
      <c r="C279" s="33">
        <v>1998</v>
      </c>
      <c r="D279" s="33" t="s">
        <v>31</v>
      </c>
      <c r="E279" s="62">
        <v>45</v>
      </c>
      <c r="F279" s="63">
        <v>40</v>
      </c>
      <c r="G279" s="63"/>
      <c r="H279" s="33"/>
      <c r="I279" s="33"/>
      <c r="J279" s="33">
        <v>60</v>
      </c>
      <c r="K279" s="33"/>
      <c r="L279" s="62">
        <f t="shared" si="10"/>
        <v>145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</row>
    <row r="280" spans="1:87" s="58" customFormat="1" ht="12.75">
      <c r="A280" s="33">
        <v>11</v>
      </c>
      <c r="B280" s="35" t="s">
        <v>155</v>
      </c>
      <c r="C280" s="33">
        <v>1997</v>
      </c>
      <c r="D280" s="33" t="s">
        <v>31</v>
      </c>
      <c r="E280" s="62">
        <v>34</v>
      </c>
      <c r="F280" s="63">
        <v>30</v>
      </c>
      <c r="G280" s="63">
        <v>40</v>
      </c>
      <c r="H280" s="33"/>
      <c r="I280" s="33">
        <v>36</v>
      </c>
      <c r="J280" s="33"/>
      <c r="K280" s="33"/>
      <c r="L280" s="62">
        <f t="shared" si="10"/>
        <v>140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</row>
    <row r="281" spans="1:87" s="58" customFormat="1" ht="12.75">
      <c r="A281" s="33">
        <v>12</v>
      </c>
      <c r="B281" s="64" t="s">
        <v>552</v>
      </c>
      <c r="C281" s="63">
        <v>1998</v>
      </c>
      <c r="D281" s="63" t="s">
        <v>532</v>
      </c>
      <c r="E281" s="63"/>
      <c r="F281" s="131"/>
      <c r="G281" s="130"/>
      <c r="H281" s="130">
        <v>40</v>
      </c>
      <c r="I281" s="33">
        <v>48</v>
      </c>
      <c r="J281" s="33"/>
      <c r="K281" s="33">
        <v>48</v>
      </c>
      <c r="L281" s="62">
        <f t="shared" si="10"/>
        <v>136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</row>
    <row r="282" spans="1:87" s="58" customFormat="1" ht="12.75">
      <c r="A282" s="33">
        <v>13</v>
      </c>
      <c r="B282" s="35" t="s">
        <v>144</v>
      </c>
      <c r="C282" s="33">
        <v>1998</v>
      </c>
      <c r="D282" s="33" t="s">
        <v>31</v>
      </c>
      <c r="E282" s="62">
        <v>26</v>
      </c>
      <c r="F282" s="63"/>
      <c r="G282" s="63"/>
      <c r="H282" s="33"/>
      <c r="I282" s="33"/>
      <c r="J282" s="33">
        <v>36</v>
      </c>
      <c r="K282" s="33">
        <v>38</v>
      </c>
      <c r="L282" s="62">
        <f t="shared" si="10"/>
        <v>100</v>
      </c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</row>
    <row r="283" spans="1:87" s="58" customFormat="1" ht="12.75">
      <c r="A283" s="33">
        <v>14</v>
      </c>
      <c r="B283" s="64" t="s">
        <v>559</v>
      </c>
      <c r="C283" s="63">
        <v>1997</v>
      </c>
      <c r="D283" s="63" t="s">
        <v>35</v>
      </c>
      <c r="E283" s="63"/>
      <c r="F283" s="131"/>
      <c r="G283" s="130"/>
      <c r="H283" s="130">
        <v>30</v>
      </c>
      <c r="I283" s="33">
        <v>32</v>
      </c>
      <c r="J283" s="33"/>
      <c r="K283" s="33"/>
      <c r="L283" s="62">
        <f t="shared" si="10"/>
        <v>62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</row>
    <row r="284" spans="1:87" s="58" customFormat="1" ht="12.75">
      <c r="A284" s="33">
        <v>15</v>
      </c>
      <c r="B284" s="35" t="s">
        <v>511</v>
      </c>
      <c r="C284" s="33">
        <v>1997</v>
      </c>
      <c r="D284" s="33" t="s">
        <v>243</v>
      </c>
      <c r="E284" s="62"/>
      <c r="F284" s="63"/>
      <c r="G284" s="63">
        <v>60</v>
      </c>
      <c r="H284" s="33"/>
      <c r="I284" s="33"/>
      <c r="J284" s="33"/>
      <c r="K284" s="33"/>
      <c r="L284" s="62">
        <f t="shared" si="10"/>
        <v>60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</row>
    <row r="285" spans="1:87" s="58" customFormat="1" ht="12.75">
      <c r="A285" s="33">
        <v>16</v>
      </c>
      <c r="B285" s="35" t="s">
        <v>147</v>
      </c>
      <c r="C285" s="33">
        <v>1998</v>
      </c>
      <c r="D285" s="33" t="s">
        <v>35</v>
      </c>
      <c r="E285" s="62">
        <v>20</v>
      </c>
      <c r="F285" s="63"/>
      <c r="G285" s="63"/>
      <c r="H285" s="33">
        <v>28</v>
      </c>
      <c r="I285" s="33"/>
      <c r="J285" s="33"/>
      <c r="K285" s="33"/>
      <c r="L285" s="62">
        <f t="shared" si="10"/>
        <v>48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</row>
    <row r="286" spans="1:87" s="58" customFormat="1" ht="12.75">
      <c r="A286" s="33">
        <v>17</v>
      </c>
      <c r="B286" s="35" t="s">
        <v>512</v>
      </c>
      <c r="C286" s="33">
        <v>1997</v>
      </c>
      <c r="D286" s="33" t="s">
        <v>243</v>
      </c>
      <c r="E286" s="62"/>
      <c r="F286" s="63"/>
      <c r="G286" s="63">
        <v>38</v>
      </c>
      <c r="H286" s="33"/>
      <c r="I286" s="33"/>
      <c r="J286" s="33"/>
      <c r="K286" s="33"/>
      <c r="L286" s="62">
        <f t="shared" si="10"/>
        <v>38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</row>
    <row r="287" spans="1:87" s="58" customFormat="1" ht="12.75">
      <c r="A287" s="33">
        <v>18</v>
      </c>
      <c r="B287" s="136" t="s">
        <v>609</v>
      </c>
      <c r="C287" s="137">
        <v>1998</v>
      </c>
      <c r="D287" s="130" t="s">
        <v>585</v>
      </c>
      <c r="E287" s="130"/>
      <c r="F287" s="139"/>
      <c r="G287" s="130"/>
      <c r="H287" s="33"/>
      <c r="I287" s="130">
        <v>34</v>
      </c>
      <c r="J287" s="33"/>
      <c r="K287" s="33"/>
      <c r="L287" s="62">
        <f t="shared" si="10"/>
        <v>34</v>
      </c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</row>
    <row r="288" spans="1:87" s="58" customFormat="1" ht="12.75">
      <c r="A288" s="33">
        <v>19</v>
      </c>
      <c r="B288" s="35" t="s">
        <v>156</v>
      </c>
      <c r="C288" s="33">
        <v>1997</v>
      </c>
      <c r="D288" s="33" t="s">
        <v>35</v>
      </c>
      <c r="E288" s="62">
        <v>32</v>
      </c>
      <c r="F288" s="63"/>
      <c r="G288" s="63"/>
      <c r="H288" s="33"/>
      <c r="I288" s="33"/>
      <c r="J288" s="33"/>
      <c r="K288" s="33"/>
      <c r="L288" s="62">
        <f t="shared" si="10"/>
        <v>32</v>
      </c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</row>
    <row r="289" spans="1:87" s="58" customFormat="1" ht="12.75">
      <c r="A289" s="33">
        <v>20</v>
      </c>
      <c r="B289" s="35" t="s">
        <v>142</v>
      </c>
      <c r="C289" s="33">
        <v>1998</v>
      </c>
      <c r="D289" s="33" t="s">
        <v>35</v>
      </c>
      <c r="E289" s="62">
        <v>30</v>
      </c>
      <c r="F289" s="63"/>
      <c r="G289" s="63"/>
      <c r="H289" s="33"/>
      <c r="I289" s="33"/>
      <c r="J289" s="33"/>
      <c r="K289" s="33"/>
      <c r="L289" s="62">
        <f t="shared" si="10"/>
        <v>30</v>
      </c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</row>
    <row r="290" spans="1:87" s="58" customFormat="1" ht="12.75">
      <c r="A290" s="33">
        <v>21</v>
      </c>
      <c r="B290" s="35" t="s">
        <v>158</v>
      </c>
      <c r="C290" s="33">
        <v>1997</v>
      </c>
      <c r="D290" s="33" t="s">
        <v>35</v>
      </c>
      <c r="E290" s="62">
        <v>30</v>
      </c>
      <c r="F290" s="63"/>
      <c r="G290" s="63"/>
      <c r="H290" s="33"/>
      <c r="I290" s="33"/>
      <c r="J290" s="33"/>
      <c r="K290" s="33"/>
      <c r="L290" s="62">
        <f t="shared" si="10"/>
        <v>30</v>
      </c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</row>
    <row r="291" spans="1:87" s="58" customFormat="1" ht="12.75">
      <c r="A291" s="33">
        <v>22</v>
      </c>
      <c r="B291" s="64" t="s">
        <v>556</v>
      </c>
      <c r="C291" s="63">
        <v>1998</v>
      </c>
      <c r="D291" s="63" t="s">
        <v>35</v>
      </c>
      <c r="E291" s="63"/>
      <c r="F291" s="131"/>
      <c r="G291" s="130"/>
      <c r="H291" s="130">
        <v>26</v>
      </c>
      <c r="I291" s="33"/>
      <c r="J291" s="33"/>
      <c r="K291" s="33"/>
      <c r="L291" s="62">
        <f t="shared" si="10"/>
        <v>26</v>
      </c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</row>
    <row r="292" spans="1:87" s="58" customFormat="1" ht="12.75">
      <c r="A292" s="33">
        <v>23</v>
      </c>
      <c r="B292" s="35" t="s">
        <v>162</v>
      </c>
      <c r="C292" s="33">
        <v>1997</v>
      </c>
      <c r="D292" s="33" t="s">
        <v>35</v>
      </c>
      <c r="E292" s="62">
        <v>26</v>
      </c>
      <c r="F292" s="63"/>
      <c r="G292" s="63"/>
      <c r="H292" s="33"/>
      <c r="I292" s="33"/>
      <c r="J292" s="33"/>
      <c r="K292" s="33"/>
      <c r="L292" s="62">
        <f t="shared" si="10"/>
        <v>26</v>
      </c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</row>
    <row r="293" spans="1:87" s="58" customFormat="1" ht="12.75">
      <c r="A293" s="33">
        <v>24</v>
      </c>
      <c r="B293" s="64" t="s">
        <v>557</v>
      </c>
      <c r="C293" s="63">
        <v>1998</v>
      </c>
      <c r="D293" s="63" t="s">
        <v>35</v>
      </c>
      <c r="E293" s="63"/>
      <c r="F293" s="131"/>
      <c r="G293" s="130"/>
      <c r="H293" s="130">
        <v>24</v>
      </c>
      <c r="I293" s="33"/>
      <c r="J293" s="33"/>
      <c r="K293" s="33"/>
      <c r="L293" s="62">
        <f t="shared" si="10"/>
        <v>24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</row>
    <row r="294" spans="1:87" s="58" customFormat="1" ht="12.75">
      <c r="A294" s="33">
        <v>25</v>
      </c>
      <c r="B294" s="35" t="s">
        <v>163</v>
      </c>
      <c r="C294" s="33">
        <v>1997</v>
      </c>
      <c r="D294" s="33" t="s">
        <v>35</v>
      </c>
      <c r="E294" s="62">
        <v>24</v>
      </c>
      <c r="F294" s="63"/>
      <c r="G294" s="54"/>
      <c r="H294" s="33"/>
      <c r="I294" s="33"/>
      <c r="J294" s="33"/>
      <c r="K294" s="33"/>
      <c r="L294" s="62">
        <f t="shared" si="10"/>
        <v>24</v>
      </c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</row>
    <row r="295" spans="1:87" s="58" customFormat="1" ht="12.75">
      <c r="A295" s="42"/>
      <c r="B295" s="41"/>
      <c r="C295" s="42"/>
      <c r="D295" s="42"/>
      <c r="E295" s="70"/>
      <c r="F295" s="71"/>
      <c r="G295" s="60"/>
      <c r="H295" s="42"/>
      <c r="I295" s="42"/>
      <c r="J295" s="42"/>
      <c r="K295" s="42"/>
      <c r="L295" s="7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</row>
    <row r="296" spans="1:3" ht="15">
      <c r="A296" s="238" t="s">
        <v>22</v>
      </c>
      <c r="B296" s="239"/>
      <c r="C296" s="239"/>
    </row>
    <row r="297" spans="1:12" ht="60">
      <c r="A297" s="17" t="s">
        <v>3</v>
      </c>
      <c r="B297" s="17" t="s">
        <v>0</v>
      </c>
      <c r="C297" s="17" t="s">
        <v>1</v>
      </c>
      <c r="D297" s="17" t="s">
        <v>2</v>
      </c>
      <c r="E297" s="14" t="s">
        <v>10</v>
      </c>
      <c r="F297" s="14" t="s">
        <v>11</v>
      </c>
      <c r="G297" s="14" t="s">
        <v>12</v>
      </c>
      <c r="H297" s="14" t="s">
        <v>13</v>
      </c>
      <c r="I297" s="14" t="s">
        <v>14</v>
      </c>
      <c r="J297" s="14" t="s">
        <v>16</v>
      </c>
      <c r="K297" s="14" t="s">
        <v>15</v>
      </c>
      <c r="L297" s="13" t="s">
        <v>17</v>
      </c>
    </row>
    <row r="298" spans="1:87" s="58" customFormat="1" ht="12.75">
      <c r="A298" s="33">
        <v>1</v>
      </c>
      <c r="B298" s="35" t="s">
        <v>165</v>
      </c>
      <c r="C298" s="33">
        <v>1989</v>
      </c>
      <c r="D298" s="33" t="s">
        <v>35</v>
      </c>
      <c r="E298" s="62">
        <v>68</v>
      </c>
      <c r="F298" s="63">
        <v>48</v>
      </c>
      <c r="G298" s="33"/>
      <c r="H298" s="33">
        <v>60</v>
      </c>
      <c r="I298" s="33">
        <v>60</v>
      </c>
      <c r="J298" s="33">
        <v>54</v>
      </c>
      <c r="K298" s="33"/>
      <c r="L298" s="62">
        <f aca="true" t="shared" si="11" ref="L298:L313">E298+F298+G298+H298+I298+J298+K298</f>
        <v>290</v>
      </c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</row>
    <row r="299" spans="1:87" s="58" customFormat="1" ht="12.75">
      <c r="A299" s="33">
        <v>2</v>
      </c>
      <c r="B299" s="35" t="s">
        <v>513</v>
      </c>
      <c r="C299" s="33">
        <v>1995</v>
      </c>
      <c r="D299" s="33" t="s">
        <v>173</v>
      </c>
      <c r="E299" s="62"/>
      <c r="F299" s="63"/>
      <c r="G299" s="33">
        <v>40</v>
      </c>
      <c r="H299" s="33">
        <v>18</v>
      </c>
      <c r="I299" s="33">
        <v>48</v>
      </c>
      <c r="J299" s="33">
        <v>40</v>
      </c>
      <c r="K299" s="33">
        <v>60</v>
      </c>
      <c r="L299" s="62">
        <f t="shared" si="11"/>
        <v>206</v>
      </c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</row>
    <row r="300" spans="1:87" s="58" customFormat="1" ht="12.75">
      <c r="A300" s="33">
        <v>3</v>
      </c>
      <c r="B300" s="35" t="s">
        <v>149</v>
      </c>
      <c r="C300" s="33">
        <v>1996</v>
      </c>
      <c r="D300" s="33" t="s">
        <v>35</v>
      </c>
      <c r="E300" s="62">
        <v>68</v>
      </c>
      <c r="F300" s="63">
        <v>54</v>
      </c>
      <c r="G300" s="33"/>
      <c r="H300" s="33">
        <v>30</v>
      </c>
      <c r="I300" s="33"/>
      <c r="J300" s="33">
        <v>48</v>
      </c>
      <c r="K300" s="33"/>
      <c r="L300" s="62">
        <f t="shared" si="11"/>
        <v>200</v>
      </c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</row>
    <row r="301" spans="1:87" s="58" customFormat="1" ht="12.75">
      <c r="A301" s="33">
        <v>4</v>
      </c>
      <c r="B301" s="35" t="s">
        <v>148</v>
      </c>
      <c r="C301" s="33">
        <v>1996</v>
      </c>
      <c r="D301" s="33" t="s">
        <v>35</v>
      </c>
      <c r="E301" s="62">
        <v>75</v>
      </c>
      <c r="F301" s="63">
        <v>60</v>
      </c>
      <c r="G301" s="33"/>
      <c r="H301" s="33">
        <v>24</v>
      </c>
      <c r="I301" s="33"/>
      <c r="J301" s="33"/>
      <c r="K301" s="33"/>
      <c r="L301" s="62">
        <f t="shared" si="11"/>
        <v>159</v>
      </c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</row>
    <row r="302" spans="1:87" s="58" customFormat="1" ht="12.75">
      <c r="A302" s="33">
        <v>5</v>
      </c>
      <c r="B302" s="35" t="s">
        <v>153</v>
      </c>
      <c r="C302" s="33">
        <v>1996</v>
      </c>
      <c r="D302" s="33" t="s">
        <v>32</v>
      </c>
      <c r="E302" s="62">
        <v>48</v>
      </c>
      <c r="F302" s="63">
        <v>40</v>
      </c>
      <c r="G302" s="33">
        <v>43</v>
      </c>
      <c r="H302" s="33">
        <v>19</v>
      </c>
      <c r="I302" s="33"/>
      <c r="J302" s="33"/>
      <c r="K302" s="33"/>
      <c r="L302" s="62">
        <f t="shared" si="11"/>
        <v>150</v>
      </c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</row>
    <row r="303" spans="1:87" s="58" customFormat="1" ht="12.75">
      <c r="A303" s="33">
        <v>6</v>
      </c>
      <c r="B303" s="35" t="s">
        <v>164</v>
      </c>
      <c r="C303" s="33">
        <v>1995</v>
      </c>
      <c r="D303" s="33" t="s">
        <v>35</v>
      </c>
      <c r="E303" s="62">
        <v>75</v>
      </c>
      <c r="F303" s="63"/>
      <c r="G303" s="33"/>
      <c r="H303" s="33"/>
      <c r="I303" s="33"/>
      <c r="J303" s="33">
        <v>60</v>
      </c>
      <c r="K303" s="33"/>
      <c r="L303" s="62">
        <f t="shared" si="11"/>
        <v>135</v>
      </c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</row>
    <row r="304" spans="1:87" s="58" customFormat="1" ht="12.75">
      <c r="A304" s="33">
        <v>7</v>
      </c>
      <c r="B304" s="35" t="s">
        <v>157</v>
      </c>
      <c r="C304" s="33">
        <v>1996</v>
      </c>
      <c r="D304" s="33" t="s">
        <v>30</v>
      </c>
      <c r="E304" s="62">
        <v>31</v>
      </c>
      <c r="F304" s="63">
        <v>38</v>
      </c>
      <c r="G304" s="33">
        <v>48</v>
      </c>
      <c r="H304" s="33">
        <v>17</v>
      </c>
      <c r="I304" s="33"/>
      <c r="J304" s="33"/>
      <c r="K304" s="33"/>
      <c r="L304" s="62">
        <f t="shared" si="11"/>
        <v>134</v>
      </c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</row>
    <row r="305" spans="1:87" s="58" customFormat="1" ht="12.75">
      <c r="A305" s="33">
        <v>8</v>
      </c>
      <c r="B305" s="35" t="s">
        <v>356</v>
      </c>
      <c r="C305" s="33">
        <v>1987</v>
      </c>
      <c r="D305" s="33" t="s">
        <v>273</v>
      </c>
      <c r="E305" s="62"/>
      <c r="F305" s="63">
        <v>43</v>
      </c>
      <c r="G305" s="33">
        <v>60</v>
      </c>
      <c r="H305" s="33">
        <v>22</v>
      </c>
      <c r="I305" s="33"/>
      <c r="J305" s="33"/>
      <c r="K305" s="33"/>
      <c r="L305" s="62">
        <f t="shared" si="11"/>
        <v>125</v>
      </c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</row>
    <row r="306" spans="1:87" s="58" customFormat="1" ht="12.75">
      <c r="A306" s="33">
        <v>9</v>
      </c>
      <c r="B306" s="64" t="s">
        <v>560</v>
      </c>
      <c r="C306" s="63">
        <v>1994</v>
      </c>
      <c r="D306" s="63" t="s">
        <v>32</v>
      </c>
      <c r="E306" s="63"/>
      <c r="F306" s="131"/>
      <c r="G306" s="130"/>
      <c r="H306" s="133">
        <v>27</v>
      </c>
      <c r="I306" s="33">
        <v>54</v>
      </c>
      <c r="J306" s="33">
        <v>43</v>
      </c>
      <c r="K306" s="33"/>
      <c r="L306" s="62">
        <f t="shared" si="11"/>
        <v>124</v>
      </c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</row>
    <row r="307" spans="1:87" s="58" customFormat="1" ht="12.75">
      <c r="A307" s="33">
        <v>10</v>
      </c>
      <c r="B307" s="35" t="s">
        <v>360</v>
      </c>
      <c r="C307" s="33">
        <v>1996</v>
      </c>
      <c r="D307" s="33" t="s">
        <v>273</v>
      </c>
      <c r="E307" s="62"/>
      <c r="F307" s="63">
        <v>34</v>
      </c>
      <c r="G307" s="33">
        <v>54</v>
      </c>
      <c r="H307" s="33"/>
      <c r="I307" s="33"/>
      <c r="J307" s="33"/>
      <c r="K307" s="33"/>
      <c r="L307" s="62">
        <f t="shared" si="11"/>
        <v>88</v>
      </c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</row>
    <row r="308" spans="1:87" s="58" customFormat="1" ht="12.75">
      <c r="A308" s="33">
        <v>11</v>
      </c>
      <c r="B308" s="35" t="s">
        <v>167</v>
      </c>
      <c r="C308" s="33">
        <v>1995</v>
      </c>
      <c r="D308" s="33" t="s">
        <v>35</v>
      </c>
      <c r="E308" s="62">
        <v>54</v>
      </c>
      <c r="F308" s="63"/>
      <c r="G308" s="33"/>
      <c r="H308" s="33"/>
      <c r="I308" s="33"/>
      <c r="J308" s="33"/>
      <c r="K308" s="33"/>
      <c r="L308" s="62">
        <f t="shared" si="11"/>
        <v>54</v>
      </c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</row>
    <row r="309" spans="1:87" s="58" customFormat="1" ht="12.75">
      <c r="A309" s="33">
        <v>12</v>
      </c>
      <c r="B309" s="35" t="s">
        <v>154</v>
      </c>
      <c r="C309" s="33">
        <v>1996</v>
      </c>
      <c r="D309" s="33" t="s">
        <v>35</v>
      </c>
      <c r="E309" s="62">
        <v>45</v>
      </c>
      <c r="F309" s="63"/>
      <c r="G309" s="33"/>
      <c r="H309" s="33"/>
      <c r="I309" s="33"/>
      <c r="J309" s="33"/>
      <c r="K309" s="33"/>
      <c r="L309" s="62">
        <f t="shared" si="11"/>
        <v>45</v>
      </c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</row>
    <row r="310" spans="1:87" s="58" customFormat="1" ht="12.75">
      <c r="A310" s="33">
        <v>13</v>
      </c>
      <c r="B310" s="35" t="s">
        <v>169</v>
      </c>
      <c r="C310" s="33">
        <v>1987</v>
      </c>
      <c r="D310" s="33" t="s">
        <v>35</v>
      </c>
      <c r="E310" s="62">
        <v>38</v>
      </c>
      <c r="F310" s="63"/>
      <c r="G310" s="33"/>
      <c r="H310" s="33"/>
      <c r="I310" s="33"/>
      <c r="J310" s="33"/>
      <c r="K310" s="33"/>
      <c r="L310" s="62">
        <f t="shared" si="11"/>
        <v>38</v>
      </c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</row>
    <row r="311" spans="1:87" s="58" customFormat="1" ht="12.75">
      <c r="A311" s="33">
        <v>14</v>
      </c>
      <c r="B311" s="35" t="s">
        <v>358</v>
      </c>
      <c r="C311" s="33">
        <v>1992</v>
      </c>
      <c r="D311" s="33" t="s">
        <v>359</v>
      </c>
      <c r="E311" s="62"/>
      <c r="F311" s="63">
        <v>36</v>
      </c>
      <c r="G311" s="33"/>
      <c r="H311" s="33"/>
      <c r="I311" s="33"/>
      <c r="J311" s="33"/>
      <c r="K311" s="33"/>
      <c r="L311" s="62">
        <f t="shared" si="11"/>
        <v>36</v>
      </c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</row>
    <row r="312" spans="1:87" s="58" customFormat="1" ht="12.75">
      <c r="A312" s="33">
        <v>15</v>
      </c>
      <c r="B312" s="35" t="s">
        <v>160</v>
      </c>
      <c r="C312" s="33">
        <v>1996</v>
      </c>
      <c r="D312" s="33" t="s">
        <v>35</v>
      </c>
      <c r="E312" s="62">
        <v>28</v>
      </c>
      <c r="F312" s="63"/>
      <c r="G312" s="125"/>
      <c r="H312" s="33"/>
      <c r="I312" s="33"/>
      <c r="J312" s="33"/>
      <c r="K312" s="33"/>
      <c r="L312" s="62">
        <f t="shared" si="11"/>
        <v>28</v>
      </c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</row>
    <row r="313" spans="1:87" s="58" customFormat="1" ht="12.75">
      <c r="A313" s="33">
        <v>16</v>
      </c>
      <c r="B313" s="64" t="s">
        <v>561</v>
      </c>
      <c r="C313" s="63">
        <v>1993</v>
      </c>
      <c r="D313" s="63" t="s">
        <v>31</v>
      </c>
      <c r="E313" s="63"/>
      <c r="F313" s="131"/>
      <c r="G313" s="138"/>
      <c r="H313" s="133">
        <v>20</v>
      </c>
      <c r="I313" s="33"/>
      <c r="J313" s="33"/>
      <c r="K313" s="33"/>
      <c r="L313" s="62">
        <f t="shared" si="11"/>
        <v>20</v>
      </c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</row>
    <row r="314" ht="12.75"/>
    <row r="315" spans="1:12" ht="15">
      <c r="A315" s="238" t="s">
        <v>23</v>
      </c>
      <c r="B315" s="239"/>
      <c r="C315" s="239"/>
      <c r="E315" s="9"/>
      <c r="F315" s="9"/>
      <c r="G315" s="9"/>
      <c r="H315" s="9"/>
      <c r="I315" s="9"/>
      <c r="J315" s="9"/>
      <c r="K315" s="9"/>
      <c r="L315" s="7"/>
    </row>
    <row r="316" spans="1:12" ht="60">
      <c r="A316" s="17" t="s">
        <v>3</v>
      </c>
      <c r="B316" s="17" t="s">
        <v>0</v>
      </c>
      <c r="C316" s="17" t="s">
        <v>1</v>
      </c>
      <c r="D316" s="17" t="s">
        <v>2</v>
      </c>
      <c r="E316" s="14" t="s">
        <v>10</v>
      </c>
      <c r="F316" s="14" t="s">
        <v>11</v>
      </c>
      <c r="G316" s="14" t="s">
        <v>12</v>
      </c>
      <c r="H316" s="14" t="s">
        <v>13</v>
      </c>
      <c r="I316" s="14" t="s">
        <v>14</v>
      </c>
      <c r="J316" s="14" t="s">
        <v>16</v>
      </c>
      <c r="K316" s="14" t="s">
        <v>15</v>
      </c>
      <c r="L316" s="13" t="s">
        <v>17</v>
      </c>
    </row>
    <row r="317" spans="1:87" s="58" customFormat="1" ht="12.75">
      <c r="A317" s="33">
        <v>1</v>
      </c>
      <c r="B317" s="35" t="s">
        <v>166</v>
      </c>
      <c r="C317" s="33">
        <v>1984</v>
      </c>
      <c r="D317" s="33" t="s">
        <v>31</v>
      </c>
      <c r="E317" s="62">
        <v>60</v>
      </c>
      <c r="F317" s="33">
        <v>60</v>
      </c>
      <c r="G317" s="33">
        <v>60</v>
      </c>
      <c r="H317" s="33"/>
      <c r="I317" s="33"/>
      <c r="J317" s="33">
        <v>60</v>
      </c>
      <c r="K317" s="33">
        <v>60</v>
      </c>
      <c r="L317" s="62">
        <f>E317+F317+G317+H317+I317+J317+K317</f>
        <v>300</v>
      </c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</row>
    <row r="318" spans="1:87" s="58" customFormat="1" ht="12.75">
      <c r="A318" s="33">
        <v>2</v>
      </c>
      <c r="B318" s="35" t="s">
        <v>171</v>
      </c>
      <c r="C318" s="33">
        <v>1976</v>
      </c>
      <c r="D318" s="33" t="s">
        <v>32</v>
      </c>
      <c r="E318" s="62">
        <v>75</v>
      </c>
      <c r="F318" s="33"/>
      <c r="G318" s="33"/>
      <c r="H318" s="33">
        <v>30</v>
      </c>
      <c r="I318" s="33"/>
      <c r="J318" s="33"/>
      <c r="K318" s="33"/>
      <c r="L318" s="62">
        <f>E318+F318+G318+H318+I318+J318+K318</f>
        <v>105</v>
      </c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</row>
    <row r="319" spans="1:87" s="58" customFormat="1" ht="12.75">
      <c r="A319" s="33">
        <v>3</v>
      </c>
      <c r="B319" s="35" t="s">
        <v>168</v>
      </c>
      <c r="C319" s="33">
        <v>1984</v>
      </c>
      <c r="D319" s="33" t="s">
        <v>31</v>
      </c>
      <c r="E319" s="62">
        <v>50</v>
      </c>
      <c r="F319" s="33"/>
      <c r="G319" s="33"/>
      <c r="H319" s="33"/>
      <c r="I319" s="33"/>
      <c r="J319" s="33">
        <v>54</v>
      </c>
      <c r="K319" s="33"/>
      <c r="L319" s="62">
        <f>E319+F319+G319+H319+I319+J319+K319</f>
        <v>104</v>
      </c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</row>
    <row r="320" spans="1:87" s="58" customFormat="1" ht="12.75">
      <c r="A320" s="33">
        <v>4</v>
      </c>
      <c r="B320" s="35" t="s">
        <v>671</v>
      </c>
      <c r="C320" s="33"/>
      <c r="D320" s="33" t="s">
        <v>31</v>
      </c>
      <c r="E320" s="62"/>
      <c r="F320" s="33"/>
      <c r="G320" s="33"/>
      <c r="H320" s="33"/>
      <c r="I320" s="33"/>
      <c r="J320" s="33">
        <v>48</v>
      </c>
      <c r="K320" s="33"/>
      <c r="L320" s="62">
        <f>E320+F320+G320+H320+I320+J320+K320</f>
        <v>48</v>
      </c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</row>
    <row r="321" spans="1:12" ht="15">
      <c r="A321" s="2"/>
      <c r="B321" s="19"/>
      <c r="C321" s="16"/>
      <c r="D321" s="16"/>
      <c r="E321" s="16"/>
      <c r="F321" s="9"/>
      <c r="G321" s="9"/>
      <c r="H321" s="9"/>
      <c r="I321" s="9"/>
      <c r="J321" s="9"/>
      <c r="K321" s="9"/>
      <c r="L321" s="7"/>
    </row>
    <row r="322" spans="1:3" ht="15">
      <c r="A322" s="238" t="s">
        <v>24</v>
      </c>
      <c r="B322" s="239"/>
      <c r="C322" s="239"/>
    </row>
    <row r="323" spans="1:12" ht="60">
      <c r="A323" s="17" t="s">
        <v>3</v>
      </c>
      <c r="B323" s="17" t="s">
        <v>0</v>
      </c>
      <c r="C323" s="17" t="s">
        <v>1</v>
      </c>
      <c r="D323" s="17" t="s">
        <v>2</v>
      </c>
      <c r="E323" s="14" t="s">
        <v>10</v>
      </c>
      <c r="F323" s="14" t="s">
        <v>11</v>
      </c>
      <c r="G323" s="14" t="s">
        <v>12</v>
      </c>
      <c r="H323" s="14" t="s">
        <v>13</v>
      </c>
      <c r="I323" s="14" t="s">
        <v>14</v>
      </c>
      <c r="J323" s="14" t="s">
        <v>16</v>
      </c>
      <c r="K323" s="14" t="s">
        <v>15</v>
      </c>
      <c r="L323" s="13" t="s">
        <v>17</v>
      </c>
    </row>
    <row r="324" spans="1:87" s="58" customFormat="1" ht="12.75">
      <c r="A324" s="33">
        <v>1</v>
      </c>
      <c r="B324" s="35" t="s">
        <v>174</v>
      </c>
      <c r="C324" s="33">
        <v>1968</v>
      </c>
      <c r="D324" s="33" t="s">
        <v>33</v>
      </c>
      <c r="E324" s="62">
        <v>68</v>
      </c>
      <c r="F324" s="33">
        <v>60</v>
      </c>
      <c r="G324" s="33">
        <v>60</v>
      </c>
      <c r="H324" s="33">
        <v>30</v>
      </c>
      <c r="I324" s="33">
        <v>54</v>
      </c>
      <c r="J324" s="33">
        <v>60</v>
      </c>
      <c r="K324" s="33">
        <v>48</v>
      </c>
      <c r="L324" s="62">
        <f>E324+F324+G324+H324+I324+J324+K324</f>
        <v>380</v>
      </c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</row>
    <row r="325" spans="1:87" s="58" customFormat="1" ht="12.75">
      <c r="A325" s="33">
        <v>2</v>
      </c>
      <c r="B325" s="35" t="s">
        <v>613</v>
      </c>
      <c r="C325" s="33">
        <v>1965</v>
      </c>
      <c r="D325" s="33" t="s">
        <v>31</v>
      </c>
      <c r="E325" s="62">
        <v>60</v>
      </c>
      <c r="F325" s="33">
        <v>48</v>
      </c>
      <c r="G325" s="33">
        <v>48</v>
      </c>
      <c r="H325" s="33">
        <v>24</v>
      </c>
      <c r="I325" s="33">
        <v>43</v>
      </c>
      <c r="J325" s="33">
        <v>43</v>
      </c>
      <c r="K325" s="33">
        <v>40</v>
      </c>
      <c r="L325" s="62">
        <f>E325+F325+G325+H325+I325+J325+K325</f>
        <v>306</v>
      </c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</row>
    <row r="326" spans="1:87" s="58" customFormat="1" ht="12.75">
      <c r="A326" s="33">
        <v>3</v>
      </c>
      <c r="B326" s="35" t="s">
        <v>361</v>
      </c>
      <c r="C326" s="33">
        <v>1965</v>
      </c>
      <c r="D326" s="33" t="s">
        <v>233</v>
      </c>
      <c r="E326" s="62"/>
      <c r="F326" s="33">
        <v>54</v>
      </c>
      <c r="G326" s="33">
        <v>54</v>
      </c>
      <c r="H326" s="33">
        <v>27</v>
      </c>
      <c r="I326" s="33">
        <v>48</v>
      </c>
      <c r="J326" s="33">
        <v>48</v>
      </c>
      <c r="K326" s="33">
        <v>43</v>
      </c>
      <c r="L326" s="62">
        <f>E326+F326+G326+H326+I326+J326+K326</f>
        <v>274</v>
      </c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</row>
    <row r="327" spans="1:87" s="58" customFormat="1" ht="12.75">
      <c r="A327" s="33">
        <v>4</v>
      </c>
      <c r="B327" s="35" t="s">
        <v>612</v>
      </c>
      <c r="C327" s="33">
        <v>1971</v>
      </c>
      <c r="D327" s="33" t="s">
        <v>173</v>
      </c>
      <c r="E327" s="62"/>
      <c r="F327" s="33"/>
      <c r="G327" s="33"/>
      <c r="H327" s="33"/>
      <c r="I327" s="33">
        <v>60</v>
      </c>
      <c r="J327" s="33">
        <v>54</v>
      </c>
      <c r="K327" s="33">
        <v>54</v>
      </c>
      <c r="L327" s="62">
        <f>E327+F327+G327+H327+I327+J327+K327</f>
        <v>168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</row>
    <row r="328" spans="1:87" s="58" customFormat="1" ht="12.75">
      <c r="A328" s="33">
        <v>5</v>
      </c>
      <c r="B328" s="35" t="s">
        <v>172</v>
      </c>
      <c r="C328" s="33">
        <v>1971</v>
      </c>
      <c r="D328" s="33" t="s">
        <v>173</v>
      </c>
      <c r="E328" s="62">
        <v>75</v>
      </c>
      <c r="F328" s="33"/>
      <c r="G328" s="33"/>
      <c r="H328" s="33"/>
      <c r="I328" s="33"/>
      <c r="J328" s="33"/>
      <c r="K328" s="33">
        <v>60</v>
      </c>
      <c r="L328" s="62">
        <f>E328+F328+G328+H328+I328+J328+K328</f>
        <v>135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</row>
    <row r="329" spans="1:87" s="58" customFormat="1" ht="15">
      <c r="A329" s="23"/>
      <c r="B329" s="23"/>
      <c r="C329" s="23"/>
      <c r="D329" s="23"/>
      <c r="E329" s="23"/>
      <c r="F329" s="23"/>
      <c r="G329" s="23"/>
      <c r="H329" s="23"/>
      <c r="I329" s="42"/>
      <c r="J329" s="42"/>
      <c r="K329" s="42"/>
      <c r="L329" s="7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</row>
    <row r="330" spans="1:3" ht="15">
      <c r="A330" s="238" t="s">
        <v>25</v>
      </c>
      <c r="B330" s="239"/>
      <c r="C330" s="239"/>
    </row>
    <row r="331" spans="1:12" ht="60">
      <c r="A331" s="17" t="s">
        <v>3</v>
      </c>
      <c r="B331" s="17" t="s">
        <v>0</v>
      </c>
      <c r="C331" s="17" t="s">
        <v>1</v>
      </c>
      <c r="D331" s="17" t="s">
        <v>2</v>
      </c>
      <c r="E331" s="14" t="s">
        <v>10</v>
      </c>
      <c r="F331" s="14" t="s">
        <v>11</v>
      </c>
      <c r="G331" s="14" t="s">
        <v>12</v>
      </c>
      <c r="H331" s="14" t="s">
        <v>13</v>
      </c>
      <c r="I331" s="14" t="s">
        <v>14</v>
      </c>
      <c r="J331" s="14" t="s">
        <v>16</v>
      </c>
      <c r="K331" s="14" t="s">
        <v>15</v>
      </c>
      <c r="L331" s="13" t="s">
        <v>17</v>
      </c>
    </row>
    <row r="332" spans="1:87" s="58" customFormat="1" ht="12.75">
      <c r="A332" s="33">
        <v>1</v>
      </c>
      <c r="B332" s="35" t="s">
        <v>364</v>
      </c>
      <c r="C332" s="33">
        <v>1958</v>
      </c>
      <c r="D332" s="33" t="s">
        <v>31</v>
      </c>
      <c r="E332" s="62"/>
      <c r="F332" s="63">
        <v>54</v>
      </c>
      <c r="G332" s="33">
        <v>60</v>
      </c>
      <c r="H332" s="33"/>
      <c r="I332" s="33"/>
      <c r="J332" s="33">
        <v>54</v>
      </c>
      <c r="K332" s="33">
        <v>60</v>
      </c>
      <c r="L332" s="62">
        <f>E332+F332+G332+H332+I332+J332+K332</f>
        <v>228</v>
      </c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</row>
    <row r="333" spans="1:87" s="58" customFormat="1" ht="12.75">
      <c r="A333" s="33">
        <v>2</v>
      </c>
      <c r="B333" s="35" t="s">
        <v>672</v>
      </c>
      <c r="C333" s="33"/>
      <c r="D333" s="33" t="s">
        <v>31</v>
      </c>
      <c r="E333" s="62"/>
      <c r="F333" s="63"/>
      <c r="G333" s="33"/>
      <c r="H333" s="33"/>
      <c r="I333" s="33"/>
      <c r="J333" s="33">
        <v>60</v>
      </c>
      <c r="K333" s="33"/>
      <c r="L333" s="62">
        <f>E333+F333+G333+H333+I333+J333+K333</f>
        <v>60</v>
      </c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</row>
    <row r="334" spans="1:87" s="58" customFormat="1" ht="12.75">
      <c r="A334" s="33">
        <v>3</v>
      </c>
      <c r="B334" s="35" t="s">
        <v>673</v>
      </c>
      <c r="C334" s="33"/>
      <c r="D334" s="33" t="s">
        <v>31</v>
      </c>
      <c r="E334" s="62"/>
      <c r="F334" s="63"/>
      <c r="G334" s="33"/>
      <c r="H334" s="33"/>
      <c r="I334" s="33"/>
      <c r="J334" s="33">
        <v>48</v>
      </c>
      <c r="K334" s="33"/>
      <c r="L334" s="62">
        <f>E334+F334+G334+H334+I334+J334+K334</f>
        <v>48</v>
      </c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</row>
    <row r="336" spans="1:3" ht="15">
      <c r="A336" s="238" t="s">
        <v>26</v>
      </c>
      <c r="B336" s="239"/>
      <c r="C336" s="239"/>
    </row>
    <row r="337" spans="1:12" ht="60">
      <c r="A337" s="17" t="s">
        <v>3</v>
      </c>
      <c r="B337" s="17" t="s">
        <v>0</v>
      </c>
      <c r="C337" s="17" t="s">
        <v>1</v>
      </c>
      <c r="D337" s="17" t="s">
        <v>2</v>
      </c>
      <c r="E337" s="14" t="s">
        <v>10</v>
      </c>
      <c r="F337" s="14" t="s">
        <v>11</v>
      </c>
      <c r="G337" s="14" t="s">
        <v>12</v>
      </c>
      <c r="H337" s="14" t="s">
        <v>13</v>
      </c>
      <c r="I337" s="14" t="s">
        <v>14</v>
      </c>
      <c r="J337" s="14" t="s">
        <v>16</v>
      </c>
      <c r="K337" s="14" t="s">
        <v>15</v>
      </c>
      <c r="L337" s="13" t="s">
        <v>17</v>
      </c>
    </row>
    <row r="338" spans="1:87" s="58" customFormat="1" ht="12.75">
      <c r="A338" s="33">
        <v>1</v>
      </c>
      <c r="B338" s="35" t="s">
        <v>176</v>
      </c>
      <c r="C338" s="33">
        <v>1949</v>
      </c>
      <c r="D338" s="33" t="s">
        <v>177</v>
      </c>
      <c r="E338" s="62">
        <v>75</v>
      </c>
      <c r="F338" s="33">
        <v>60</v>
      </c>
      <c r="G338" s="33">
        <v>60</v>
      </c>
      <c r="H338" s="33"/>
      <c r="I338" s="33">
        <v>60</v>
      </c>
      <c r="J338" s="33">
        <v>60</v>
      </c>
      <c r="K338" s="33">
        <v>60</v>
      </c>
      <c r="L338" s="62">
        <f>E338+F338+G338+H338+I338+J338+K338</f>
        <v>375</v>
      </c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</row>
    <row r="339" spans="1:87" s="58" customFormat="1" ht="12.75">
      <c r="A339" s="33">
        <v>2</v>
      </c>
      <c r="B339" s="35" t="s">
        <v>366</v>
      </c>
      <c r="C339" s="33">
        <v>1945</v>
      </c>
      <c r="D339" s="33" t="s">
        <v>243</v>
      </c>
      <c r="E339" s="62"/>
      <c r="F339" s="33">
        <v>54</v>
      </c>
      <c r="G339" s="33">
        <v>54</v>
      </c>
      <c r="H339" s="33">
        <v>30</v>
      </c>
      <c r="I339" s="33"/>
      <c r="J339" s="33">
        <v>54</v>
      </c>
      <c r="K339" s="33"/>
      <c r="L339" s="62">
        <f>E339+F339+G339+H339+I339+J339+K339</f>
        <v>192</v>
      </c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</row>
    <row r="340" spans="1:87" s="58" customFormat="1" ht="12.75">
      <c r="A340" s="33">
        <v>3</v>
      </c>
      <c r="B340" s="35" t="s">
        <v>675</v>
      </c>
      <c r="C340" s="33"/>
      <c r="D340" s="33" t="s">
        <v>35</v>
      </c>
      <c r="E340" s="62"/>
      <c r="F340" s="33"/>
      <c r="G340" s="33"/>
      <c r="H340" s="33"/>
      <c r="I340" s="33"/>
      <c r="J340" s="33">
        <v>48</v>
      </c>
      <c r="K340" s="33"/>
      <c r="L340" s="62">
        <f>E340+F340+G340+H340+I340+J340+K340</f>
        <v>48</v>
      </c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  <row r="355" spans="2:3" ht="15">
      <c r="B355" s="3"/>
      <c r="C355" s="3"/>
    </row>
    <row r="356" spans="2:3" ht="15">
      <c r="B356" s="3"/>
      <c r="C356" s="3"/>
    </row>
    <row r="357" spans="2:3" ht="15">
      <c r="B357" s="3"/>
      <c r="C357" s="3"/>
    </row>
    <row r="358" spans="2:3" ht="15">
      <c r="B358" s="3"/>
      <c r="C358" s="3"/>
    </row>
    <row r="359" spans="2:3" ht="15">
      <c r="B359" s="3"/>
      <c r="C359" s="3"/>
    </row>
    <row r="360" spans="2:3" ht="15">
      <c r="B360" s="3"/>
      <c r="C360" s="3"/>
    </row>
    <row r="361" spans="2:3" ht="15">
      <c r="B361" s="3"/>
      <c r="C361" s="3"/>
    </row>
    <row r="362" spans="2:3" ht="15">
      <c r="B362" s="3"/>
      <c r="C362" s="3"/>
    </row>
    <row r="363" spans="2:3" ht="15">
      <c r="B363" s="3"/>
      <c r="C363" s="3"/>
    </row>
    <row r="364" spans="2:3" ht="15">
      <c r="B364" s="3"/>
      <c r="C364" s="3"/>
    </row>
    <row r="365" spans="2:3" ht="15">
      <c r="B365" s="3"/>
      <c r="C365" s="3"/>
    </row>
    <row r="366" spans="2:3" ht="15">
      <c r="B366" s="3"/>
      <c r="C366" s="3"/>
    </row>
    <row r="367" spans="2:3" ht="15">
      <c r="B367" s="3"/>
      <c r="C367" s="3"/>
    </row>
    <row r="368" spans="2:3" ht="15">
      <c r="B368" s="3"/>
      <c r="C368" s="3"/>
    </row>
    <row r="369" spans="2:3" ht="15">
      <c r="B369" s="3"/>
      <c r="C369" s="3"/>
    </row>
    <row r="370" spans="2:3" ht="15">
      <c r="B370" s="3"/>
      <c r="C370" s="3"/>
    </row>
    <row r="371" spans="2:3" ht="15">
      <c r="B371" s="3"/>
      <c r="C371" s="3"/>
    </row>
    <row r="372" spans="2:3" ht="15">
      <c r="B372" s="3"/>
      <c r="C372" s="3"/>
    </row>
    <row r="373" spans="2:3" ht="15">
      <c r="B373" s="3"/>
      <c r="C373" s="3"/>
    </row>
    <row r="374" spans="2:3" ht="15">
      <c r="B374" s="3"/>
      <c r="C374" s="3"/>
    </row>
    <row r="375" spans="2:3" ht="15">
      <c r="B375" s="3"/>
      <c r="C375" s="3"/>
    </row>
    <row r="376" spans="2:3" ht="15">
      <c r="B376" s="3"/>
      <c r="C376" s="3"/>
    </row>
    <row r="377" spans="2:3" ht="15">
      <c r="B377" s="3"/>
      <c r="C377" s="3"/>
    </row>
    <row r="378" spans="2:3" ht="15">
      <c r="B378" s="3"/>
      <c r="C378" s="3"/>
    </row>
    <row r="379" spans="2:3" ht="15">
      <c r="B379" s="3"/>
      <c r="C379" s="3"/>
    </row>
    <row r="380" spans="2:3" ht="15">
      <c r="B380" s="3"/>
      <c r="C380" s="3"/>
    </row>
    <row r="381" spans="2:3" ht="15">
      <c r="B381" s="3"/>
      <c r="C381" s="3"/>
    </row>
    <row r="382" spans="2:3" ht="15">
      <c r="B382" s="3"/>
      <c r="C382" s="3"/>
    </row>
    <row r="383" spans="2:3" ht="15">
      <c r="B383" s="3"/>
      <c r="C383" s="3"/>
    </row>
    <row r="384" spans="2:3" ht="15">
      <c r="B384" s="3"/>
      <c r="C384" s="3"/>
    </row>
    <row r="385" spans="2:3" ht="15">
      <c r="B385" s="3"/>
      <c r="C385" s="3"/>
    </row>
    <row r="386" spans="2:3" ht="15">
      <c r="B386" s="3"/>
      <c r="C386" s="3"/>
    </row>
    <row r="387" spans="2:3" ht="15">
      <c r="B387" s="3"/>
      <c r="C387" s="3"/>
    </row>
    <row r="388" spans="2:3" ht="15">
      <c r="B388" s="3"/>
      <c r="C388" s="3"/>
    </row>
    <row r="389" spans="2:3" ht="15">
      <c r="B389" s="3"/>
      <c r="C389" s="3"/>
    </row>
    <row r="390" spans="2:3" ht="15">
      <c r="B390" s="3"/>
      <c r="C390" s="3"/>
    </row>
    <row r="391" spans="2:3" ht="15">
      <c r="B391" s="3"/>
      <c r="C391" s="3"/>
    </row>
    <row r="392" spans="2:3" ht="15">
      <c r="B392" s="3"/>
      <c r="C392" s="3"/>
    </row>
    <row r="393" spans="2:3" ht="15">
      <c r="B393" s="3"/>
      <c r="C393" s="3"/>
    </row>
    <row r="394" spans="2:3" ht="15">
      <c r="B394" s="3"/>
      <c r="C394" s="3"/>
    </row>
    <row r="395" spans="2:3" ht="15">
      <c r="B395" s="3"/>
      <c r="C395" s="3"/>
    </row>
    <row r="396" spans="2:3" ht="15">
      <c r="B396" s="3"/>
      <c r="C396" s="3"/>
    </row>
    <row r="397" spans="2:3" ht="15">
      <c r="B397" s="3"/>
      <c r="C397" s="3"/>
    </row>
    <row r="398" spans="2:3" ht="15">
      <c r="B398" s="3"/>
      <c r="C398" s="3"/>
    </row>
    <row r="399" spans="2:3" ht="15">
      <c r="B399" s="3"/>
      <c r="C399" s="3"/>
    </row>
    <row r="400" spans="2:3" ht="15">
      <c r="B400" s="3"/>
      <c r="C400" s="3"/>
    </row>
    <row r="401" spans="2:3" ht="15">
      <c r="B401" s="3"/>
      <c r="C401" s="3"/>
    </row>
    <row r="402" spans="2:3" ht="15">
      <c r="B402" s="3"/>
      <c r="C402" s="3"/>
    </row>
    <row r="403" spans="2:3" ht="15">
      <c r="B403" s="3"/>
      <c r="C403" s="3"/>
    </row>
    <row r="404" spans="2:3" ht="15">
      <c r="B404" s="3"/>
      <c r="C404" s="3"/>
    </row>
    <row r="405" spans="2:3" ht="15">
      <c r="B405" s="3"/>
      <c r="C405" s="3"/>
    </row>
    <row r="406" spans="2:3" ht="15">
      <c r="B406" s="3"/>
      <c r="C406" s="3"/>
    </row>
    <row r="407" spans="2:3" ht="15">
      <c r="B407" s="3"/>
      <c r="C407" s="3"/>
    </row>
    <row r="408" spans="2:3" ht="15">
      <c r="B408" s="3"/>
      <c r="C408" s="3"/>
    </row>
    <row r="409" spans="2:3" ht="15">
      <c r="B409" s="3"/>
      <c r="C409" s="3"/>
    </row>
    <row r="410" spans="2:3" ht="15">
      <c r="B410" s="3"/>
      <c r="C410" s="3"/>
    </row>
    <row r="411" spans="2:3" ht="15">
      <c r="B411" s="3"/>
      <c r="C411" s="3"/>
    </row>
    <row r="412" spans="2:3" ht="15">
      <c r="B412" s="3"/>
      <c r="C412" s="3"/>
    </row>
    <row r="413" spans="2:3" ht="15">
      <c r="B413" s="3"/>
      <c r="C413" s="3"/>
    </row>
    <row r="414" spans="2:3" ht="15">
      <c r="B414" s="3"/>
      <c r="C414" s="3"/>
    </row>
    <row r="415" spans="2:3" ht="15">
      <c r="B415" s="3"/>
      <c r="C415" s="3"/>
    </row>
    <row r="416" spans="2:3" ht="15">
      <c r="B416" s="3"/>
      <c r="C416" s="3"/>
    </row>
    <row r="417" spans="2:3" ht="15">
      <c r="B417" s="3"/>
      <c r="C417" s="3"/>
    </row>
    <row r="418" spans="2:3" ht="15">
      <c r="B418" s="3"/>
      <c r="C418" s="3"/>
    </row>
    <row r="419" spans="2:3" ht="15">
      <c r="B419" s="3"/>
      <c r="C419" s="3"/>
    </row>
    <row r="420" spans="2:3" ht="15">
      <c r="B420" s="3"/>
      <c r="C420" s="3"/>
    </row>
    <row r="421" spans="2:3" ht="15">
      <c r="B421" s="3"/>
      <c r="C421" s="3"/>
    </row>
    <row r="422" spans="2:3" ht="15">
      <c r="B422" s="3"/>
      <c r="C422" s="3"/>
    </row>
    <row r="423" spans="2:3" ht="15">
      <c r="B423" s="3"/>
      <c r="C423" s="3"/>
    </row>
    <row r="424" spans="2:3" ht="15">
      <c r="B424" s="3"/>
      <c r="C424" s="3"/>
    </row>
    <row r="425" spans="2:3" ht="15">
      <c r="B425" s="3"/>
      <c r="C425" s="3"/>
    </row>
  </sheetData>
  <sheetProtection/>
  <mergeCells count="20">
    <mergeCell ref="F4:K5"/>
    <mergeCell ref="B2:G2"/>
    <mergeCell ref="A197:C197"/>
    <mergeCell ref="A215:C215"/>
    <mergeCell ref="A7:C7"/>
    <mergeCell ref="A158:C158"/>
    <mergeCell ref="A173:C173"/>
    <mergeCell ref="B3:G3"/>
    <mergeCell ref="A87:C87"/>
    <mergeCell ref="A123:C123"/>
    <mergeCell ref="A336:C336"/>
    <mergeCell ref="A296:C296"/>
    <mergeCell ref="A315:C315"/>
    <mergeCell ref="A322:C322"/>
    <mergeCell ref="A330:C330"/>
    <mergeCell ref="C5:E5"/>
    <mergeCell ref="A5:B5"/>
    <mergeCell ref="C4:E4"/>
    <mergeCell ref="A268:C268"/>
    <mergeCell ref="A235:C235"/>
  </mergeCells>
  <printOptions/>
  <pageMargins left="0.75" right="0.75" top="1" bottom="1" header="0.5" footer="0.5"/>
  <pageSetup fitToHeight="5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2014-04-18T07:06:35Z</cp:lastPrinted>
  <dcterms:created xsi:type="dcterms:W3CDTF">1996-10-08T23:32:33Z</dcterms:created>
  <dcterms:modified xsi:type="dcterms:W3CDTF">2014-04-18T10:29:24Z</dcterms:modified>
  <cp:category/>
  <cp:version/>
  <cp:contentType/>
  <cp:contentStatus/>
</cp:coreProperties>
</file>