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Карпинск 05.02.12" sheetId="1" r:id="rId1"/>
    <sheet name="Новая Ляля 19.02.12 " sheetId="2" r:id="rId2"/>
    <sheet name="Краснотурьинск 08.03.12" sheetId="3" r:id="rId3"/>
    <sheet name="Серов 25.03.12" sheetId="4" r:id="rId4"/>
    <sheet name="Североуральск 01.04.12" sheetId="5" r:id="rId5"/>
    <sheet name="Общий зачет" sheetId="6" r:id="rId6"/>
  </sheets>
  <definedNames/>
  <calcPr fullCalcOnLoad="1"/>
</workbook>
</file>

<file path=xl/sharedStrings.xml><?xml version="1.0" encoding="utf-8"?>
<sst xmlns="http://schemas.openxmlformats.org/spreadsheetml/2006/main" count="2133" uniqueCount="563">
  <si>
    <t>Фамилия, имя</t>
  </si>
  <si>
    <t>Республика, область, город, спортклуб</t>
  </si>
  <si>
    <t>Носков Вячеслав</t>
  </si>
  <si>
    <t>Новая-Ляля</t>
  </si>
  <si>
    <t>Серов</t>
  </si>
  <si>
    <t>Курле Николай</t>
  </si>
  <si>
    <t>Карпинск</t>
  </si>
  <si>
    <t>Краснотурьинск</t>
  </si>
  <si>
    <t>Рудаков Никита</t>
  </si>
  <si>
    <t>Сомов Иван</t>
  </si>
  <si>
    <t>Бренинг Евгений</t>
  </si>
  <si>
    <t>Кашкин Андрей</t>
  </si>
  <si>
    <t>Есаулков Александр</t>
  </si>
  <si>
    <t>Волчанск</t>
  </si>
  <si>
    <t>Трофименко Игорь</t>
  </si>
  <si>
    <t>Миннеханов Сергей</t>
  </si>
  <si>
    <t>Телицин Михаил</t>
  </si>
  <si>
    <t>Кропотин Сергей</t>
  </si>
  <si>
    <t>Бессонов Юрий</t>
  </si>
  <si>
    <t>Мохов Владимир</t>
  </si>
  <si>
    <t>Место</t>
  </si>
  <si>
    <t>год рожд</t>
  </si>
  <si>
    <t>Носкова Светлана</t>
  </si>
  <si>
    <t>Пфейф Жанна</t>
  </si>
  <si>
    <t>Распутина Марина</t>
  </si>
  <si>
    <t>Васюкова Наталия</t>
  </si>
  <si>
    <t>Есаулкова Татьяна</t>
  </si>
  <si>
    <t>Кубок Северных Городов, 1-й этап</t>
  </si>
  <si>
    <t>Общий зачет</t>
  </si>
  <si>
    <t>№ /п/п</t>
  </si>
  <si>
    <t>Кубок Северных Городов, 2-й этап</t>
  </si>
  <si>
    <t>Верхотурье</t>
  </si>
  <si>
    <t>Кубок Северных Городов, 3-й этап</t>
  </si>
  <si>
    <t>Корепанов Владимир</t>
  </si>
  <si>
    <t>Чураков Николай</t>
  </si>
  <si>
    <t>Никитин Дмитрий</t>
  </si>
  <si>
    <t>Попова Вероника</t>
  </si>
  <si>
    <t>Шабалина Дарья</t>
  </si>
  <si>
    <t>Тылык Марина</t>
  </si>
  <si>
    <t>Атласов Мингали</t>
  </si>
  <si>
    <t>Гильманова Мария</t>
  </si>
  <si>
    <t>Орлов Валерий</t>
  </si>
  <si>
    <t>Колпаков Александр</t>
  </si>
  <si>
    <t>Ермаков Кирилл</t>
  </si>
  <si>
    <t>Кузьмин Виктор</t>
  </si>
  <si>
    <t>Нехорошков Александр</t>
  </si>
  <si>
    <t>Иванов Илья</t>
  </si>
  <si>
    <t>Благодир Денис</t>
  </si>
  <si>
    <t>Горбунов Андрей</t>
  </si>
  <si>
    <t>Фамилия</t>
  </si>
  <si>
    <t>Год рождения</t>
  </si>
  <si>
    <t>Очки</t>
  </si>
  <si>
    <t>Петряков Олег</t>
  </si>
  <si>
    <t>Хасанов Тимур</t>
  </si>
  <si>
    <t>Глимбовский Иван</t>
  </si>
  <si>
    <t>Североуральк</t>
  </si>
  <si>
    <t>Леоньтев Алексей</t>
  </si>
  <si>
    <t>Перминов Артём</t>
  </si>
  <si>
    <t>Зверев Тимофей</t>
  </si>
  <si>
    <t>Петришин Никита</t>
  </si>
  <si>
    <t>Екатеринбург</t>
  </si>
  <si>
    <t>Строкач Юрий</t>
  </si>
  <si>
    <t>Мусихин Артём</t>
  </si>
  <si>
    <t>Кирпич Алексей</t>
  </si>
  <si>
    <t>Ботенев Андрей</t>
  </si>
  <si>
    <t>Пфенинг Владимир</t>
  </si>
  <si>
    <t>Трефелов Сергей</t>
  </si>
  <si>
    <t>Поташов Владимир</t>
  </si>
  <si>
    <t>Яковлев Алексей</t>
  </si>
  <si>
    <t>Котов Николай</t>
  </si>
  <si>
    <t>Моисеев Анатолий</t>
  </si>
  <si>
    <t>Скворцов Валерий</t>
  </si>
  <si>
    <t>Кисерёв Владимир</t>
  </si>
  <si>
    <t>Краснотурьинск, 8 марта 2011 года ЛЫЖНЯ ЗОВЕТ 12/30 км классическим ходом</t>
  </si>
  <si>
    <t>Быкова Елена</t>
  </si>
  <si>
    <t>Кислицина Наиля</t>
  </si>
  <si>
    <t>Лухманова Ирина</t>
  </si>
  <si>
    <t>Белобородова Ольга</t>
  </si>
  <si>
    <t>Морозова Анастасия</t>
  </si>
  <si>
    <t>Ортлиб Ольга</t>
  </si>
  <si>
    <t>Нигоматова Ольга</t>
  </si>
  <si>
    <t>Булдышева Дарья</t>
  </si>
  <si>
    <t>Закирзянова Евгения</t>
  </si>
  <si>
    <t>Новая Ляля</t>
  </si>
  <si>
    <t>Калугин Дмитрий</t>
  </si>
  <si>
    <t>Зачет четыре лучших результата</t>
  </si>
  <si>
    <t>Урих Людмила</t>
  </si>
  <si>
    <t>Майнгардт Любовь</t>
  </si>
  <si>
    <t>Ионина Полина</t>
  </si>
  <si>
    <t>Кисарина Анастасия</t>
  </si>
  <si>
    <t>Гринцевич Евгения</t>
  </si>
  <si>
    <t>Обросова Галина</t>
  </si>
  <si>
    <t>Лукьянов Евгений</t>
  </si>
  <si>
    <t>Кочев Николай</t>
  </si>
  <si>
    <t>Салимзянов Денис</t>
  </si>
  <si>
    <t>Волков Владислав</t>
  </si>
  <si>
    <t>Архипов Владимир</t>
  </si>
  <si>
    <t>Коваленко Владимир</t>
  </si>
  <si>
    <t>Трусов Владимир</t>
  </si>
  <si>
    <t>Кутузов Валентин</t>
  </si>
  <si>
    <t>Стрелец Николай</t>
  </si>
  <si>
    <t>Федин Филипп</t>
  </si>
  <si>
    <t>Бердников Арсений</t>
  </si>
  <si>
    <t>Дудин Павел</t>
  </si>
  <si>
    <t>Чеклецов Павел</t>
  </si>
  <si>
    <t>Орехов Эдуард</t>
  </si>
  <si>
    <t>Киселев Вячеслав</t>
  </si>
  <si>
    <t>Бурмистров Леонид</t>
  </si>
  <si>
    <t>Пензев Николай</t>
  </si>
  <si>
    <t>Трифан Елизавета</t>
  </si>
  <si>
    <t>Устюжанин Степан</t>
  </si>
  <si>
    <t>Сажин Александр</t>
  </si>
  <si>
    <t>Североуральск</t>
  </si>
  <si>
    <t>Киселев Владимир</t>
  </si>
  <si>
    <t>Зверева Лилия</t>
  </si>
  <si>
    <t>Наборщиков Константин</t>
  </si>
  <si>
    <t>Таупьев Николай</t>
  </si>
  <si>
    <t>Столбова Анастасия</t>
  </si>
  <si>
    <t xml:space="preserve">КУБОК СЕВЕРНЫХ ГОРОДОВ СЕЗОН 2011-2012 ОБЩИЙ ЗАЧЕТ  </t>
  </si>
  <si>
    <t>ЮНОШИ 1994-95</t>
  </si>
  <si>
    <t>Готфрид Евгений</t>
  </si>
  <si>
    <t>1:51:10:00</t>
  </si>
  <si>
    <t>Виноградов Никита</t>
  </si>
  <si>
    <t>1:51:55:00</t>
  </si>
  <si>
    <t>Макарихин Илья</t>
  </si>
  <si>
    <t>Н-Ляля</t>
  </si>
  <si>
    <t>1:52:29:00</t>
  </si>
  <si>
    <t>Колосов Алексей</t>
  </si>
  <si>
    <t>1:54:21:00</t>
  </si>
  <si>
    <t>2:01:24:00</t>
  </si>
  <si>
    <t>2:01:37:00</t>
  </si>
  <si>
    <t>Перминов Артур</t>
  </si>
  <si>
    <t>2:05:40:00</t>
  </si>
  <si>
    <t>МУЖЧИНЫ 18-29 ЛЕТ</t>
  </si>
  <si>
    <t>Головин Антон</t>
  </si>
  <si>
    <t>Серов УОР-Новоуральск</t>
  </si>
  <si>
    <t>1:41:00:00</t>
  </si>
  <si>
    <t>Н- Ляля</t>
  </si>
  <si>
    <t>1:41:27:00</t>
  </si>
  <si>
    <t>1:41:28:00</t>
  </si>
  <si>
    <t>Недосеков Кирилл</t>
  </si>
  <si>
    <t>1:42:31:00</t>
  </si>
  <si>
    <t>1:51:11:00</t>
  </si>
  <si>
    <t>Булавин Антон</t>
  </si>
  <si>
    <t>1:52:16:00</t>
  </si>
  <si>
    <t>1:54:17:00</t>
  </si>
  <si>
    <t>Войкин Сергей</t>
  </si>
  <si>
    <t>1:55:27:00</t>
  </si>
  <si>
    <t>1:56:22:00</t>
  </si>
  <si>
    <t>2:01:07:00</t>
  </si>
  <si>
    <t>2:11:44:00</t>
  </si>
  <si>
    <t>2:31:15:00</t>
  </si>
  <si>
    <t>2:41:00:00</t>
  </si>
  <si>
    <t>МУЖЧИНЫ 30-39 ЛЕТ</t>
  </si>
  <si>
    <t>1:37:25:00</t>
  </si>
  <si>
    <t>1:45:22:00</t>
  </si>
  <si>
    <t>1:54:20:00</t>
  </si>
  <si>
    <t>1:58:11:00</t>
  </si>
  <si>
    <t>1:58:20:00</t>
  </si>
  <si>
    <t>Муссихин Артем</t>
  </si>
  <si>
    <t>2:00:59:00</t>
  </si>
  <si>
    <t>2:03:18:00</t>
  </si>
  <si>
    <t>2:05:33:00</t>
  </si>
  <si>
    <t>2:10:48:00</t>
  </si>
  <si>
    <t>2:17:13:00</t>
  </si>
  <si>
    <t>МУЖЧИНЫ 40-49 ЛЕТ</t>
  </si>
  <si>
    <t>1:55:22:00</t>
  </si>
  <si>
    <t>1:55:24:00</t>
  </si>
  <si>
    <t>1:56:50:00</t>
  </si>
  <si>
    <t>2:18:59:00</t>
  </si>
  <si>
    <t>Н - Ляля</t>
  </si>
  <si>
    <t>2:28:32:00</t>
  </si>
  <si>
    <t>Чеклецов Константин</t>
  </si>
  <si>
    <t>2:30:30:00</t>
  </si>
  <si>
    <t>2:34:31:00</t>
  </si>
  <si>
    <t>МУЖЧИНЫ 50-59 ЛЕТ</t>
  </si>
  <si>
    <t>1:58:08:00</t>
  </si>
  <si>
    <t>2:03:16:00</t>
  </si>
  <si>
    <t>2:04:32:00</t>
  </si>
  <si>
    <t>2:31:18:00</t>
  </si>
  <si>
    <t>2:34:29:00</t>
  </si>
  <si>
    <t>2:15:48:00</t>
  </si>
  <si>
    <t xml:space="preserve">Моисеев Анатолий </t>
  </si>
  <si>
    <t xml:space="preserve">Карпинск </t>
  </si>
  <si>
    <t>2:23:44:00</t>
  </si>
  <si>
    <t>2:39:25:00</t>
  </si>
  <si>
    <t>2:40:58:00</t>
  </si>
  <si>
    <t>2:46:03:00</t>
  </si>
  <si>
    <t>сошел</t>
  </si>
  <si>
    <t>ЖЕНЩИНЫ  18-29 ЛЕТ</t>
  </si>
  <si>
    <t>Усатова Анна</t>
  </si>
  <si>
    <t xml:space="preserve">2:13:40:00 </t>
  </si>
  <si>
    <t>2:20:40:00</t>
  </si>
  <si>
    <t>2:44:32:00</t>
  </si>
  <si>
    <t>Дистанция</t>
  </si>
  <si>
    <t xml:space="preserve">30 км </t>
  </si>
  <si>
    <t>МУЖЧИНЫ 60 ЛЕТ И СТАРШЕ</t>
  </si>
  <si>
    <t>Тунёв Андрей</t>
  </si>
  <si>
    <t>Кокшаров Александр</t>
  </si>
  <si>
    <t>Жуйков Данил</t>
  </si>
  <si>
    <t>Куртеев Артем</t>
  </si>
  <si>
    <t>Вайлерт Евгений</t>
  </si>
  <si>
    <t>Морденко Кирилл</t>
  </si>
  <si>
    <t>Кочкарёв Дмитрий</t>
  </si>
  <si>
    <t>Поздин Илья</t>
  </si>
  <si>
    <t>12 км</t>
  </si>
  <si>
    <t>1:00:08:00</t>
  </si>
  <si>
    <t xml:space="preserve">12 км </t>
  </si>
  <si>
    <t>Баскатов Олег</t>
  </si>
  <si>
    <t>Савин Константин</t>
  </si>
  <si>
    <t>Гирев Анатолий</t>
  </si>
  <si>
    <t>1:00:21:00</t>
  </si>
  <si>
    <t>Черных Екатерина</t>
  </si>
  <si>
    <t>Трифан Елезавета</t>
  </si>
  <si>
    <t>сошла</t>
  </si>
  <si>
    <t>1:00:44:00</t>
  </si>
  <si>
    <t xml:space="preserve"> ЖЕНЩИНЫ 30-39 ЛЕТ</t>
  </si>
  <si>
    <t>Васюкова Наталья</t>
  </si>
  <si>
    <t>ЖЕНЩИНЫ 40-49 ЛЕТ</t>
  </si>
  <si>
    <t>ЖЕНЩИНЫ 60 ЛЕТ И СТАРШЕ</t>
  </si>
  <si>
    <t>1:23:57:00</t>
  </si>
  <si>
    <t>Название соревнований: Областные соревнования на приз Г О Карпинск    I-этап Кубка северных городов 2012</t>
  </si>
  <si>
    <t xml:space="preserve">Место проведения: 38 километр автотрассы Серов- Ивдель </t>
  </si>
  <si>
    <t>Урих Люда</t>
  </si>
  <si>
    <t>Татаренцева Аня</t>
  </si>
  <si>
    <t>Модина Анастасия</t>
  </si>
  <si>
    <t>Закирзянова Женя</t>
  </si>
  <si>
    <t>Тылых Марина</t>
  </si>
  <si>
    <t>14-17 лет девушки</t>
  </si>
  <si>
    <t>18-29 женщины</t>
  </si>
  <si>
    <t>30-39 женщины</t>
  </si>
  <si>
    <t>40-49 женщины</t>
  </si>
  <si>
    <t>Зверев Лилия</t>
  </si>
  <si>
    <t>60- и старше женщины</t>
  </si>
  <si>
    <t>Овчинникова Римма</t>
  </si>
  <si>
    <t>Стрепетов Кирилл</t>
  </si>
  <si>
    <t>Липатов Сергей</t>
  </si>
  <si>
    <t>Лобанов В</t>
  </si>
  <si>
    <t>Мартынов Олег</t>
  </si>
  <si>
    <t>Дроздов Никита</t>
  </si>
  <si>
    <t>Ясских Сергей</t>
  </si>
  <si>
    <t>Козлов Пётр</t>
  </si>
  <si>
    <t>Ячменёв Александр</t>
  </si>
  <si>
    <t>Есаулков Тимофей</t>
  </si>
  <si>
    <t>Дригода Алексей</t>
  </si>
  <si>
    <t>Быков Денис</t>
  </si>
  <si>
    <t>Ларионов Саша</t>
  </si>
  <si>
    <t>14-17 лет .Юноши</t>
  </si>
  <si>
    <t xml:space="preserve">18-29 мужчины </t>
  </si>
  <si>
    <t>Салемзянов Денис</t>
  </si>
  <si>
    <t>Булавин Евгений</t>
  </si>
  <si>
    <t>Булатов Антон</t>
  </si>
  <si>
    <t>Шампоров Александр</t>
  </si>
  <si>
    <t>Шампоров Дмитрий</t>
  </si>
  <si>
    <t>Пфениг Владимир</t>
  </si>
  <si>
    <t>30-39 мужчины</t>
  </si>
  <si>
    <t>40-49 мужчины</t>
  </si>
  <si>
    <t>Овсянников Алексей</t>
  </si>
  <si>
    <t>Киселёв Вячеслав</t>
  </si>
  <si>
    <t>50-59 мужчины</t>
  </si>
  <si>
    <t>Корчагин Михаил</t>
  </si>
  <si>
    <t>60- и старше мужчины</t>
  </si>
  <si>
    <t>Пензе Николай</t>
  </si>
  <si>
    <t>Миков Рудольф</t>
  </si>
  <si>
    <t>Верховодко Анатолий</t>
  </si>
  <si>
    <r>
      <t xml:space="preserve">Время проведения: </t>
    </r>
    <r>
      <rPr>
        <b/>
        <u val="single"/>
        <sz val="11"/>
        <rFont val="Times New Roman"/>
        <family val="1"/>
      </rPr>
      <t>12ч.00м..-15ч.00м..</t>
    </r>
  </si>
  <si>
    <r>
      <t xml:space="preserve">Дата проведения:  </t>
    </r>
    <r>
      <rPr>
        <b/>
        <u val="single"/>
        <sz val="11"/>
        <rFont val="Times New Roman"/>
        <family val="1"/>
      </rPr>
      <t>05 февраля 2012 г</t>
    </r>
  </si>
  <si>
    <r>
      <t xml:space="preserve">Температура воздуха: </t>
    </r>
    <r>
      <rPr>
        <b/>
        <u val="single"/>
        <sz val="11"/>
        <rFont val="Times New Roman"/>
        <family val="1"/>
      </rPr>
      <t>-16С</t>
    </r>
  </si>
  <si>
    <r>
      <t>Температура снега:</t>
    </r>
    <r>
      <rPr>
        <b/>
        <u val="single"/>
        <sz val="11"/>
        <rFont val="Times New Roman"/>
        <family val="1"/>
      </rPr>
      <t>-14С</t>
    </r>
  </si>
  <si>
    <t>нф</t>
  </si>
  <si>
    <t>Дата проведения: 19 февраля 2012 года</t>
  </si>
  <si>
    <t>Место проведения: г. Новая  Ляля</t>
  </si>
  <si>
    <t>Температура воздуха: - 10 градусов</t>
  </si>
  <si>
    <t>Стиль классический</t>
  </si>
  <si>
    <t>Девушки 14 -17 лет. Дистанция 5 км.</t>
  </si>
  <si>
    <t xml:space="preserve">Результат </t>
  </si>
  <si>
    <t>Результат</t>
  </si>
  <si>
    <t>Татаринова Анна</t>
  </si>
  <si>
    <t>Трифон Елизавета</t>
  </si>
  <si>
    <t>Шевченко Анастасия</t>
  </si>
  <si>
    <t>Новожилова Анастасия</t>
  </si>
  <si>
    <t>Куимова Татьяна</t>
  </si>
  <si>
    <t>Юноши 14 -17 лет. Дистанция 10 км.</t>
  </si>
  <si>
    <t>Воробьёв Андрей</t>
  </si>
  <si>
    <t>Тоотс Максим</t>
  </si>
  <si>
    <t>Лобанов Вадим</t>
  </si>
  <si>
    <t>Морденко Данил</t>
  </si>
  <si>
    <t>Путилов Артём</t>
  </si>
  <si>
    <t>Ефремов Алексей</t>
  </si>
  <si>
    <t>Береснев Николай</t>
  </si>
  <si>
    <t>Валиев Артём</t>
  </si>
  <si>
    <t>Ларионов Александр</t>
  </si>
  <si>
    <t>Город, организация</t>
  </si>
  <si>
    <t>Девушки, женщины 18 -29 лет. Дистанция 5 км.</t>
  </si>
  <si>
    <t>Юноши, мужчины 18 -29 лет. Дистанция 10 км.</t>
  </si>
  <si>
    <t>Женщины 30 -39 лет. Дистанция 5 км</t>
  </si>
  <si>
    <t>Мужчины 30 -39 лет. Дистанция 10 км.</t>
  </si>
  <si>
    <t>Алексенко Андрей</t>
  </si>
  <si>
    <t>Женщины 40 -49 лет. Дистанция 3 км</t>
  </si>
  <si>
    <t>Мужчины 40 -49 лет. Дистанция 5км.</t>
  </si>
  <si>
    <t>Миннеханов Михаил</t>
  </si>
  <si>
    <t>Се6вероуральск</t>
  </si>
  <si>
    <t>Женщины 50 -59 лет. Дистанция 3 км.</t>
  </si>
  <si>
    <t>Сысоева Татьяна</t>
  </si>
  <si>
    <t>Мужчины 50 -59 лет. Дистанция 5км.</t>
  </si>
  <si>
    <t>Колпаков Алексей</t>
  </si>
  <si>
    <t>Якимов Сергей</t>
  </si>
  <si>
    <t>Осьминин Дмитрий</t>
  </si>
  <si>
    <t>Женщины 60 лет и старше. Дистанция 3 км.</t>
  </si>
  <si>
    <t>Мужчины 60 лет и старше. Дистанция 5км.</t>
  </si>
  <si>
    <t>Киселёв Владимир</t>
  </si>
  <si>
    <t>Морозков Владимир</t>
  </si>
  <si>
    <t>Дистанция: женщины 2 км (свободный) + 2 км (классический), мужчины 3 км (свободный) + 3 км (классический)</t>
  </si>
  <si>
    <t>Результат *</t>
  </si>
  <si>
    <t>указывается по фактическому приходу на финиш после второго, классического, этапа с учетом гэндикапа на старте второго этапа</t>
  </si>
  <si>
    <t>II этап           Новая Ляля, 19.02.12</t>
  </si>
  <si>
    <t>I этап Карпинск, 05.02.12</t>
  </si>
  <si>
    <t>III этап Краснотурьинск 08.03.12</t>
  </si>
  <si>
    <t>IV этап Серов 25.03.12</t>
  </si>
  <si>
    <t>V этап Североуральск 01.04.12</t>
  </si>
  <si>
    <t xml:space="preserve"> 50 -59 лет женщины</t>
  </si>
  <si>
    <t>14-17 лет  юноши</t>
  </si>
  <si>
    <t>год рождения, полных лет</t>
  </si>
  <si>
    <t>Татаринцева Анна</t>
  </si>
  <si>
    <t>УОР Новоуральск</t>
  </si>
  <si>
    <t>Попова Вера</t>
  </si>
  <si>
    <t>Мусина Екатерина</t>
  </si>
  <si>
    <t>1:03:57:00</t>
  </si>
  <si>
    <t>Устинова Ксения</t>
  </si>
  <si>
    <t>1:12:24:00</t>
  </si>
  <si>
    <t>ДЕВУШКИ 1994-97</t>
  </si>
  <si>
    <t>Итоговый протокол  соревнований по лыжным гонкам, в рамках 4-го этапа "Кубок Северных городов", 2012 г.</t>
  </si>
  <si>
    <t>МАЛЬЧИКИ ДО 12 ЛЕТ - 2 км (2000 г.р. и младше)</t>
  </si>
  <si>
    <t xml:space="preserve">№ </t>
  </si>
  <si>
    <t>Фамилия Имя</t>
  </si>
  <si>
    <t>Город</t>
  </si>
  <si>
    <t>Старт</t>
  </si>
  <si>
    <t>Финиш</t>
  </si>
  <si>
    <t>Время</t>
  </si>
  <si>
    <t>Рытилов Денис</t>
  </si>
  <si>
    <t>Н.Ляля</t>
  </si>
  <si>
    <t>82 г.</t>
  </si>
  <si>
    <t>Михайлов Михаил</t>
  </si>
  <si>
    <t>24 г.</t>
  </si>
  <si>
    <t>Обрезков Никита</t>
  </si>
  <si>
    <t>56 г.</t>
  </si>
  <si>
    <t>Гринцевич Виктор</t>
  </si>
  <si>
    <t>Васюков Илья</t>
  </si>
  <si>
    <t>Савельев Михаил</t>
  </si>
  <si>
    <t xml:space="preserve">Есаулков Георгий </t>
  </si>
  <si>
    <t>г. Серов</t>
  </si>
  <si>
    <t>5 г.</t>
  </si>
  <si>
    <t>Назаров Анатолий</t>
  </si>
  <si>
    <t>8 г.</t>
  </si>
  <si>
    <t>Аничкин Артём</t>
  </si>
  <si>
    <t>Постников Глеб</t>
  </si>
  <si>
    <t>Бочкарёв Егор</t>
  </si>
  <si>
    <t>Кожевников Егор</t>
  </si>
  <si>
    <t>Рузанов Антон</t>
  </si>
  <si>
    <t>Бондаренко Всеволод</t>
  </si>
  <si>
    <t>Климушев Егор</t>
  </si>
  <si>
    <t>73 г.</t>
  </si>
  <si>
    <t>Созинов Даниил</t>
  </si>
  <si>
    <t>32 г.</t>
  </si>
  <si>
    <t>Кудрявцев Алексей</t>
  </si>
  <si>
    <t>Ермаков Павел</t>
  </si>
  <si>
    <t>г. Серов ДЮСШ</t>
  </si>
  <si>
    <t>Курочкин Рустам</t>
  </si>
  <si>
    <t>Иванов Александр</t>
  </si>
  <si>
    <t>Юров Станислав</t>
  </si>
  <si>
    <t>Мышкин Антон</t>
  </si>
  <si>
    <t>Свалов Кирилл</t>
  </si>
  <si>
    <t>75 г.</t>
  </si>
  <si>
    <t>Дудин Андрей</t>
  </si>
  <si>
    <t>93 г.</t>
  </si>
  <si>
    <t>Никитин Егор</t>
  </si>
  <si>
    <t>Г.Серов</t>
  </si>
  <si>
    <t>Мамедов Ульви</t>
  </si>
  <si>
    <t>Лазарев Иван</t>
  </si>
  <si>
    <t>27 г.</t>
  </si>
  <si>
    <t>Перминов Николай</t>
  </si>
  <si>
    <t>Торщин Степан</t>
  </si>
  <si>
    <t>12 г.</t>
  </si>
  <si>
    <t>Русаков Николай</t>
  </si>
  <si>
    <t>Журавлёв Дмитрий</t>
  </si>
  <si>
    <t>38 г.</t>
  </si>
  <si>
    <t>Маковеев Сергей</t>
  </si>
  <si>
    <t>Макарихин Валентин</t>
  </si>
  <si>
    <t>Берсенёв Артём</t>
  </si>
  <si>
    <t>-</t>
  </si>
  <si>
    <t>18 г.</t>
  </si>
  <si>
    <t>Майоров Дмитрий</t>
  </si>
  <si>
    <t>ЮНОШИ 13 - 14 ЛЕТ - 5 км (1998 - 1999 г.г.р)</t>
  </si>
  <si>
    <t>Резвых Анатолий</t>
  </si>
  <si>
    <t>Благодир Александр</t>
  </si>
  <si>
    <t>Гаврильченко Пётр</t>
  </si>
  <si>
    <t>4 г.</t>
  </si>
  <si>
    <t>Сарафанов Сергей</t>
  </si>
  <si>
    <t>Сулейманов Анатолий</t>
  </si>
  <si>
    <t>Кочкин Максим</t>
  </si>
  <si>
    <t>Сысуев Максим</t>
  </si>
  <si>
    <t>Федосеев Виктор</t>
  </si>
  <si>
    <t>10 г.</t>
  </si>
  <si>
    <t>Никитин Максим</t>
  </si>
  <si>
    <t>1 г.</t>
  </si>
  <si>
    <t>Диль Роман</t>
  </si>
  <si>
    <t>Клюкин Антон</t>
  </si>
  <si>
    <t>Федин Степан</t>
  </si>
  <si>
    <t>Семёнов Павел</t>
  </si>
  <si>
    <t>Зубков Александр</t>
  </si>
  <si>
    <t>Сеорв</t>
  </si>
  <si>
    <t>Соболев Максим</t>
  </si>
  <si>
    <t>Карайс Кирилл</t>
  </si>
  <si>
    <t>Безбородов Максим</t>
  </si>
  <si>
    <t>Тоотс Артём</t>
  </si>
  <si>
    <t>Сердитов Илья</t>
  </si>
  <si>
    <t>Рудаков Артём</t>
  </si>
  <si>
    <t>11 г.</t>
  </si>
  <si>
    <t>Пугачёв Алексей</t>
  </si>
  <si>
    <t>3 г.</t>
  </si>
  <si>
    <t>Минигазиев Максим</t>
  </si>
  <si>
    <t>Тренихин Алексей</t>
  </si>
  <si>
    <t>Чудаев Михаил</t>
  </si>
  <si>
    <t>Куцебо Андрей</t>
  </si>
  <si>
    <t>Гайшунов Алексей</t>
  </si>
  <si>
    <t>Огольцов Алексей</t>
  </si>
  <si>
    <t>74 г.</t>
  </si>
  <si>
    <t>Рыбкин Иван</t>
  </si>
  <si>
    <t>31 г.</t>
  </si>
  <si>
    <t>36 г.</t>
  </si>
  <si>
    <t>ДЮСШ</t>
  </si>
  <si>
    <t>70 г.</t>
  </si>
  <si>
    <t>Яский Сергей</t>
  </si>
  <si>
    <t>19 г.</t>
  </si>
  <si>
    <t>Сибякин Александр</t>
  </si>
  <si>
    <t>15 г.</t>
  </si>
  <si>
    <t>Максимов Илья</t>
  </si>
  <si>
    <t>42 г.</t>
  </si>
  <si>
    <t>Жданов Денис</t>
  </si>
  <si>
    <t>81 г.</t>
  </si>
  <si>
    <t>Клюкин Даниил</t>
  </si>
  <si>
    <t>2 г.</t>
  </si>
  <si>
    <t xml:space="preserve">Есаулков Тимофей </t>
  </si>
  <si>
    <t>77 г.</t>
  </si>
  <si>
    <t>Черепанов Константин</t>
  </si>
  <si>
    <t>Калинин Кирилл</t>
  </si>
  <si>
    <t>Черёмухово</t>
  </si>
  <si>
    <t>66 г.</t>
  </si>
  <si>
    <t>85 г.</t>
  </si>
  <si>
    <t>Старцев Евгений</t>
  </si>
  <si>
    <t>71 г.</t>
  </si>
  <si>
    <t>Шеф Александр</t>
  </si>
  <si>
    <t>30 г.</t>
  </si>
  <si>
    <t>Крупин Геннадий</t>
  </si>
  <si>
    <t>90 г.</t>
  </si>
  <si>
    <t>Плащицин Артём</t>
  </si>
  <si>
    <t>89 г.</t>
  </si>
  <si>
    <t>Михайлов Александр</t>
  </si>
  <si>
    <t>Григоренко Роман</t>
  </si>
  <si>
    <t>23 г.</t>
  </si>
  <si>
    <t>68 г.</t>
  </si>
  <si>
    <t>Колодий Роман</t>
  </si>
  <si>
    <t>79 г.</t>
  </si>
  <si>
    <t>Тунев Андрей</t>
  </si>
  <si>
    <t>7 г.</t>
  </si>
  <si>
    <t>Куртеев Артём</t>
  </si>
  <si>
    <t>87 г.</t>
  </si>
  <si>
    <t>72 г.</t>
  </si>
  <si>
    <t>98 г.</t>
  </si>
  <si>
    <t xml:space="preserve"> Н.Ляля</t>
  </si>
  <si>
    <t>39 г.</t>
  </si>
  <si>
    <t>37 г.</t>
  </si>
  <si>
    <t>Леонтьев Алексей</t>
  </si>
  <si>
    <t>Стракач Юрий</t>
  </si>
  <si>
    <t>91 г.</t>
  </si>
  <si>
    <t>Рухлядев Лев</t>
  </si>
  <si>
    <t>МУЖЧИНЫ 18 - 29 ЛЕТ - 10 км (с 1993 г.р)</t>
  </si>
  <si>
    <t>57 г.</t>
  </si>
  <si>
    <t>Науменко Илья</t>
  </si>
  <si>
    <t>20 г.</t>
  </si>
  <si>
    <t>17 г.</t>
  </si>
  <si>
    <t>22 г.</t>
  </si>
  <si>
    <t>28 г.</t>
  </si>
  <si>
    <t xml:space="preserve">МУЖЧИНЫ 30 - 39 ЛЕТ - 10 км </t>
  </si>
  <si>
    <t>96 г.</t>
  </si>
  <si>
    <t>83 г.</t>
  </si>
  <si>
    <t>Алексеенко Андрей</t>
  </si>
  <si>
    <t>95 г.</t>
  </si>
  <si>
    <t>99 г.</t>
  </si>
  <si>
    <t>94 г.</t>
  </si>
  <si>
    <t>Тоотс Александр</t>
  </si>
  <si>
    <t xml:space="preserve">МУЖЧИНЫ 40 - 49 ЛЕТ - 5 км </t>
  </si>
  <si>
    <t>34 г.</t>
  </si>
  <si>
    <t>Потапов Сергей</t>
  </si>
  <si>
    <t xml:space="preserve">МУЖЧИНЫ 50 - 59 ЛЕТ - 5 км </t>
  </si>
  <si>
    <t>Алёшечкин Олег</t>
  </si>
  <si>
    <t>80 г.</t>
  </si>
  <si>
    <t>Осминин Дмитрий</t>
  </si>
  <si>
    <t xml:space="preserve">МУЖЧИНЫ 60 ЛЕТ И СТАРШЕ - 5 км </t>
  </si>
  <si>
    <t>Баскаков Олег</t>
  </si>
  <si>
    <t>9 г.</t>
  </si>
  <si>
    <t>16 г.</t>
  </si>
  <si>
    <t>Пономарёв Борис</t>
  </si>
  <si>
    <t xml:space="preserve">СЕРОВ </t>
  </si>
  <si>
    <t>ЮНОШИ ДО 18 ЛЕТ - 10 км (1994 - 1997 г.г.р)</t>
  </si>
  <si>
    <t>ДЕВОЧКИ ДО 12 ЛЕТ - 2 км (2000 г.р. и младше)</t>
  </si>
  <si>
    <t>Ефимович Ангелина</t>
  </si>
  <si>
    <t>Наумова Екатерина</t>
  </si>
  <si>
    <t>Селезнёва Мария</t>
  </si>
  <si>
    <t>Файкова Анастасия</t>
  </si>
  <si>
    <t>Васюкова Елена</t>
  </si>
  <si>
    <t>Устюжанина Карина</t>
  </si>
  <si>
    <t>Баранова Дарья</t>
  </si>
  <si>
    <t>Русакова Аза</t>
  </si>
  <si>
    <t>Платонова Евгения</t>
  </si>
  <si>
    <t>Дьяконова Мария</t>
  </si>
  <si>
    <t>Сунцова Ангелина</t>
  </si>
  <si>
    <t>Толокова Мария</t>
  </si>
  <si>
    <t>Федосеева Надежда</t>
  </si>
  <si>
    <t>Олина Галина</t>
  </si>
  <si>
    <t>Киселёва Валерия</t>
  </si>
  <si>
    <t>Разакова Шарора</t>
  </si>
  <si>
    <t>Брашня Анастасия</t>
  </si>
  <si>
    <t>Чижова Юлиана</t>
  </si>
  <si>
    <t>ДЕВУШКИ 13 - 14 ЛЕТ - 3 км (1998 - 1999 г.г.р)</t>
  </si>
  <si>
    <t>Гимадеева Альбина</t>
  </si>
  <si>
    <t>Борисова Дарья</t>
  </si>
  <si>
    <t>Носкова Инга</t>
  </si>
  <si>
    <t>Фадеева Екатерина</t>
  </si>
  <si>
    <t>Квитко Вероника</t>
  </si>
  <si>
    <t>Красилова Елизавета</t>
  </si>
  <si>
    <t>Ветошкина Дарья</t>
  </si>
  <si>
    <t>Баранова Юлия</t>
  </si>
  <si>
    <t>Воронина Александра</t>
  </si>
  <si>
    <t>Рожкова Екатерина</t>
  </si>
  <si>
    <t>Мофина Анастасия</t>
  </si>
  <si>
    <t>Середникова Татьяна</t>
  </si>
  <si>
    <t>Снегирёва Елена</t>
  </si>
  <si>
    <t>Ишимова Елена</t>
  </si>
  <si>
    <t xml:space="preserve">ДЕВУШКИ 1994-1997г.р. - 5 км </t>
  </si>
  <si>
    <t xml:space="preserve">Город </t>
  </si>
  <si>
    <t>ЖЕНЩИНЫ 18 - 29 ЛЕТ - 5 км (с 1993 г.р)</t>
  </si>
  <si>
    <t>Цит Анастасия</t>
  </si>
  <si>
    <t xml:space="preserve">ЖЕНЩИНЫ 30 - 39 ЛЕТ - 5 км </t>
  </si>
  <si>
    <t xml:space="preserve">ЖЕНЩИНЫ 40 - 49 ЛЕТ - 3 км </t>
  </si>
  <si>
    <t>Упорова Лилия</t>
  </si>
  <si>
    <t>Мешанова Татьяна</t>
  </si>
  <si>
    <t xml:space="preserve">ЖЕНЩИНЫ 50 - 59 ЛЕТ - 3 км </t>
  </si>
  <si>
    <t>Плеханова Альфира</t>
  </si>
  <si>
    <t xml:space="preserve">ЖЕНЩИНЫ 60 ЛЕТ И СТАРШЕ - 3 км </t>
  </si>
  <si>
    <t>Анкудинова Вера</t>
  </si>
  <si>
    <t>Бутырский Евгений</t>
  </si>
  <si>
    <t>Газовик</t>
  </si>
  <si>
    <t>Жданов Александр</t>
  </si>
  <si>
    <t>1:01:32:00</t>
  </si>
  <si>
    <t>Бутаков Никита</t>
  </si>
  <si>
    <t>1:01:34:00</t>
  </si>
  <si>
    <t>Вирт Денис</t>
  </si>
  <si>
    <t>1:07:07:00</t>
  </si>
  <si>
    <t>Лобачев Никита</t>
  </si>
  <si>
    <t>1:08:31:00</t>
  </si>
  <si>
    <t>ЮНОШИ 1994-97</t>
  </si>
  <si>
    <t>Очки/2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</si>
</sst>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0.000"/>
    <numFmt numFmtId="188" formatCode="0.0"/>
    <numFmt numFmtId="189" formatCode="h:mm:ss;@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6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7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7" fontId="3" fillId="0" borderId="0" xfId="0" applyNumberFormat="1" applyFont="1" applyBorder="1" applyAlignment="1">
      <alignment horizontal="center" wrapText="1"/>
    </xf>
    <xf numFmtId="47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89" fontId="12" fillId="0" borderId="2" xfId="0" applyNumberFormat="1" applyFont="1" applyBorder="1" applyAlignment="1">
      <alignment horizontal="center"/>
    </xf>
    <xf numFmtId="186" fontId="12" fillId="0" borderId="3" xfId="0" applyNumberFormat="1" applyFont="1" applyBorder="1" applyAlignment="1">
      <alignment horizontal="center"/>
    </xf>
    <xf numFmtId="189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89" fontId="13" fillId="0" borderId="4" xfId="0" applyNumberFormat="1" applyFont="1" applyBorder="1" applyAlignment="1">
      <alignment horizontal="center"/>
    </xf>
    <xf numFmtId="186" fontId="0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89" fontId="1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6" fontId="0" fillId="0" borderId="6" xfId="0" applyNumberFormat="1" applyBorder="1" applyAlignment="1">
      <alignment horizontal="center"/>
    </xf>
    <xf numFmtId="0" fontId="0" fillId="0" borderId="0" xfId="0" applyAlignment="1">
      <alignment/>
    </xf>
    <xf numFmtId="0" fontId="14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9" fontId="12" fillId="0" borderId="0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/>
    </xf>
    <xf numFmtId="189" fontId="12" fillId="0" borderId="0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86" fontId="0" fillId="0" borderId="1" xfId="0" applyNumberFormat="1" applyFont="1" applyBorder="1" applyAlignment="1">
      <alignment horizontal="center"/>
    </xf>
    <xf numFmtId="186" fontId="0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189" fontId="15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9" fontId="1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186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4"/>
  <sheetViews>
    <sheetView workbookViewId="0" topLeftCell="A64">
      <selection activeCell="B27" sqref="B27"/>
    </sheetView>
  </sheetViews>
  <sheetFormatPr defaultColWidth="9.140625" defaultRowHeight="12.75"/>
  <cols>
    <col min="1" max="1" width="9.140625" style="29" customWidth="1"/>
    <col min="2" max="2" width="29.28125" style="29" customWidth="1"/>
    <col min="3" max="3" width="15.28125" style="32" customWidth="1"/>
    <col min="4" max="4" width="23.7109375" style="32" customWidth="1"/>
    <col min="5" max="5" width="13.140625" style="32" customWidth="1"/>
    <col min="6" max="6" width="14.140625" style="32" customWidth="1"/>
    <col min="7" max="7" width="11.28125" style="32" customWidth="1"/>
    <col min="8" max="8" width="13.00390625" style="29" customWidth="1"/>
    <col min="9" max="9" width="13.140625" style="29" customWidth="1"/>
    <col min="10" max="10" width="11.140625" style="29" customWidth="1"/>
    <col min="11" max="11" width="11.57421875" style="29" customWidth="1"/>
    <col min="12" max="16384" width="9.140625" style="29" customWidth="1"/>
  </cols>
  <sheetData>
    <row r="2" spans="2:7" s="15" customFormat="1" ht="15">
      <c r="B2" s="15" t="s">
        <v>27</v>
      </c>
      <c r="C2" s="31"/>
      <c r="D2" s="31"/>
      <c r="E2" s="31"/>
      <c r="F2" s="32"/>
      <c r="G2" s="31"/>
    </row>
    <row r="3" ht="15">
      <c r="B3" s="15" t="s">
        <v>221</v>
      </c>
    </row>
    <row r="4" ht="15">
      <c r="B4" s="15" t="s">
        <v>222</v>
      </c>
    </row>
    <row r="5" ht="15">
      <c r="B5" s="15"/>
    </row>
    <row r="6" ht="15">
      <c r="B6" s="15" t="s">
        <v>265</v>
      </c>
    </row>
    <row r="7" ht="15">
      <c r="B7" s="15" t="s">
        <v>266</v>
      </c>
    </row>
    <row r="8" ht="15">
      <c r="B8" s="15" t="s">
        <v>312</v>
      </c>
    </row>
    <row r="9" spans="2:3" ht="15">
      <c r="B9" s="15" t="s">
        <v>267</v>
      </c>
      <c r="C9" s="31"/>
    </row>
    <row r="10" spans="2:4" ht="15">
      <c r="B10" s="15" t="s">
        <v>268</v>
      </c>
      <c r="C10" s="31"/>
      <c r="D10" s="31"/>
    </row>
    <row r="11" spans="2:7" ht="39" customHeight="1">
      <c r="B11" s="50" t="s">
        <v>313</v>
      </c>
      <c r="C11" s="117" t="s">
        <v>314</v>
      </c>
      <c r="D11" s="118"/>
      <c r="E11" s="118"/>
      <c r="F11" s="118"/>
      <c r="G11" s="118"/>
    </row>
    <row r="12" spans="2:5" ht="15">
      <c r="B12" s="15"/>
      <c r="C12" s="31"/>
      <c r="D12" s="31"/>
      <c r="E12" s="31"/>
    </row>
    <row r="13" spans="1:12" ht="15">
      <c r="A13" s="15"/>
      <c r="B13" s="31" t="s">
        <v>247</v>
      </c>
      <c r="D13" s="31"/>
      <c r="E13" s="31"/>
      <c r="K13" s="33"/>
      <c r="L13" s="33"/>
    </row>
    <row r="14" spans="1:12" ht="15.75">
      <c r="A14" s="15"/>
      <c r="B14" s="17" t="s">
        <v>49</v>
      </c>
      <c r="C14" s="17" t="s">
        <v>50</v>
      </c>
      <c r="D14" s="40" t="s">
        <v>292</v>
      </c>
      <c r="E14" s="17" t="s">
        <v>313</v>
      </c>
      <c r="F14" s="17" t="s">
        <v>20</v>
      </c>
      <c r="G14" s="17" t="s">
        <v>51</v>
      </c>
      <c r="K14" s="33"/>
      <c r="L14" s="33"/>
    </row>
    <row r="15" spans="1:12" ht="15">
      <c r="A15" s="15"/>
      <c r="B15" s="34" t="s">
        <v>124</v>
      </c>
      <c r="C15" s="35">
        <v>1995</v>
      </c>
      <c r="D15" s="35" t="s">
        <v>3</v>
      </c>
      <c r="E15" s="36">
        <v>0.006006944444444444</v>
      </c>
      <c r="F15" s="17">
        <v>1</v>
      </c>
      <c r="G15" s="7">
        <v>100</v>
      </c>
      <c r="K15" s="33"/>
      <c r="L15" s="33"/>
    </row>
    <row r="16" spans="1:12" ht="15">
      <c r="A16" s="15"/>
      <c r="B16" s="34" t="s">
        <v>101</v>
      </c>
      <c r="C16" s="35">
        <v>1994</v>
      </c>
      <c r="D16" s="35" t="s">
        <v>6</v>
      </c>
      <c r="E16" s="36">
        <v>0.006273148148148148</v>
      </c>
      <c r="F16" s="17">
        <v>2</v>
      </c>
      <c r="G16" s="7">
        <v>80</v>
      </c>
      <c r="K16" s="33"/>
      <c r="L16" s="33"/>
    </row>
    <row r="17" spans="1:12" ht="15">
      <c r="A17" s="15"/>
      <c r="B17" s="34" t="s">
        <v>116</v>
      </c>
      <c r="C17" s="35">
        <v>1996</v>
      </c>
      <c r="D17" s="35" t="s">
        <v>3</v>
      </c>
      <c r="E17" s="36">
        <v>0.00633101851851852</v>
      </c>
      <c r="F17" s="17">
        <v>3</v>
      </c>
      <c r="G17" s="7">
        <v>60</v>
      </c>
      <c r="K17" s="33"/>
      <c r="L17" s="33"/>
    </row>
    <row r="18" spans="1:12" ht="15">
      <c r="A18" s="15"/>
      <c r="B18" s="34" t="s">
        <v>199</v>
      </c>
      <c r="C18" s="35">
        <v>1995</v>
      </c>
      <c r="D18" s="35" t="s">
        <v>3</v>
      </c>
      <c r="E18" s="36">
        <v>0.006516203703703704</v>
      </c>
      <c r="F18" s="17">
        <v>4</v>
      </c>
      <c r="G18" s="7">
        <v>56</v>
      </c>
      <c r="K18" s="33"/>
      <c r="L18" s="33"/>
    </row>
    <row r="19" spans="2:7" ht="15">
      <c r="B19" s="34" t="s">
        <v>103</v>
      </c>
      <c r="C19" s="35">
        <v>1994</v>
      </c>
      <c r="D19" s="35" t="s">
        <v>31</v>
      </c>
      <c r="E19" s="36">
        <v>0.006793981481481482</v>
      </c>
      <c r="F19" s="17">
        <v>5</v>
      </c>
      <c r="G19" s="7">
        <v>52</v>
      </c>
    </row>
    <row r="20" spans="2:7" ht="15">
      <c r="B20" s="34" t="s">
        <v>54</v>
      </c>
      <c r="C20" s="35">
        <v>1994</v>
      </c>
      <c r="D20" s="35" t="s">
        <v>55</v>
      </c>
      <c r="E20" s="36">
        <v>0.006805555555555557</v>
      </c>
      <c r="F20" s="17">
        <v>6</v>
      </c>
      <c r="G20" s="7">
        <v>48</v>
      </c>
    </row>
    <row r="21" spans="2:7" ht="15">
      <c r="B21" s="34" t="s">
        <v>235</v>
      </c>
      <c r="C21" s="35">
        <v>1997</v>
      </c>
      <c r="D21" s="35" t="s">
        <v>3</v>
      </c>
      <c r="E21" s="36">
        <v>0.006944444444444444</v>
      </c>
      <c r="F21" s="17">
        <v>7</v>
      </c>
      <c r="G21" s="7">
        <v>44</v>
      </c>
    </row>
    <row r="22" spans="2:7" ht="15">
      <c r="B22" s="34" t="s">
        <v>236</v>
      </c>
      <c r="C22" s="35">
        <v>1996</v>
      </c>
      <c r="D22" s="35" t="s">
        <v>6</v>
      </c>
      <c r="E22" s="36">
        <v>0.007002314814814815</v>
      </c>
      <c r="F22" s="17">
        <v>8</v>
      </c>
      <c r="G22" s="7">
        <v>40</v>
      </c>
    </row>
    <row r="23" spans="2:7" ht="15">
      <c r="B23" s="34" t="s">
        <v>56</v>
      </c>
      <c r="C23" s="35">
        <v>1995</v>
      </c>
      <c r="D23" s="35" t="s">
        <v>4</v>
      </c>
      <c r="E23" s="36">
        <v>0.007337962962962963</v>
      </c>
      <c r="F23" s="17">
        <v>9</v>
      </c>
      <c r="G23" s="7">
        <v>36</v>
      </c>
    </row>
    <row r="24" spans="2:7" ht="15">
      <c r="B24" s="34" t="s">
        <v>237</v>
      </c>
      <c r="C24" s="35">
        <v>1997</v>
      </c>
      <c r="D24" s="35" t="s">
        <v>31</v>
      </c>
      <c r="E24" s="36">
        <v>0.007418981481481481</v>
      </c>
      <c r="F24" s="17">
        <v>10</v>
      </c>
      <c r="G24" s="7">
        <v>32</v>
      </c>
    </row>
    <row r="25" spans="2:7" ht="15">
      <c r="B25" s="34" t="s">
        <v>57</v>
      </c>
      <c r="C25" s="35">
        <v>1994</v>
      </c>
      <c r="D25" s="35" t="s">
        <v>31</v>
      </c>
      <c r="E25" s="36">
        <v>0.007638888888888889</v>
      </c>
      <c r="F25" s="17">
        <v>11</v>
      </c>
      <c r="G25" s="7">
        <v>30</v>
      </c>
    </row>
    <row r="26" spans="2:7" ht="15">
      <c r="B26" s="34" t="s">
        <v>238</v>
      </c>
      <c r="C26" s="35">
        <v>1997</v>
      </c>
      <c r="D26" s="35" t="s">
        <v>6</v>
      </c>
      <c r="E26" s="36">
        <v>0.007719907407407408</v>
      </c>
      <c r="F26" s="17">
        <v>12</v>
      </c>
      <c r="G26" s="7">
        <v>28</v>
      </c>
    </row>
    <row r="27" spans="2:7" ht="15">
      <c r="B27" s="34" t="s">
        <v>239</v>
      </c>
      <c r="C27" s="35">
        <v>1997</v>
      </c>
      <c r="D27" s="35" t="s">
        <v>3</v>
      </c>
      <c r="E27" s="36">
        <v>0.007939814814814814</v>
      </c>
      <c r="F27" s="17">
        <v>13</v>
      </c>
      <c r="G27" s="7">
        <v>26</v>
      </c>
    </row>
    <row r="28" spans="2:7" ht="15">
      <c r="B28" s="34" t="s">
        <v>240</v>
      </c>
      <c r="C28" s="35">
        <v>1997</v>
      </c>
      <c r="D28" s="35" t="s">
        <v>7</v>
      </c>
      <c r="E28" s="36">
        <v>0.008229166666666666</v>
      </c>
      <c r="F28" s="17">
        <v>14</v>
      </c>
      <c r="G28" s="7">
        <v>24</v>
      </c>
    </row>
    <row r="29" spans="2:7" ht="15">
      <c r="B29" s="34" t="s">
        <v>241</v>
      </c>
      <c r="C29" s="35">
        <v>1997</v>
      </c>
      <c r="D29" s="35" t="s">
        <v>7</v>
      </c>
      <c r="E29" s="36">
        <v>0.008333333333333333</v>
      </c>
      <c r="F29" s="17">
        <v>15</v>
      </c>
      <c r="G29" s="7">
        <v>22</v>
      </c>
    </row>
    <row r="30" spans="2:7" ht="15">
      <c r="B30" s="34" t="s">
        <v>58</v>
      </c>
      <c r="C30" s="35">
        <v>1996</v>
      </c>
      <c r="D30" s="35" t="s">
        <v>55</v>
      </c>
      <c r="E30" s="36">
        <v>0.00835648148148148</v>
      </c>
      <c r="F30" s="17">
        <v>16</v>
      </c>
      <c r="G30" s="7">
        <v>20</v>
      </c>
    </row>
    <row r="31" spans="2:7" ht="15">
      <c r="B31" s="34" t="s">
        <v>202</v>
      </c>
      <c r="C31" s="35">
        <v>1995</v>
      </c>
      <c r="D31" s="35" t="s">
        <v>3</v>
      </c>
      <c r="E31" s="36">
        <v>0.00837962962962963</v>
      </c>
      <c r="F31" s="17">
        <v>17</v>
      </c>
      <c r="G31" s="7">
        <v>18</v>
      </c>
    </row>
    <row r="32" spans="2:7" ht="15">
      <c r="B32" s="34" t="s">
        <v>242</v>
      </c>
      <c r="C32" s="35">
        <v>1995</v>
      </c>
      <c r="D32" s="35" t="s">
        <v>13</v>
      </c>
      <c r="E32" s="36">
        <v>0.008703703703703703</v>
      </c>
      <c r="F32" s="17">
        <v>18</v>
      </c>
      <c r="G32" s="7">
        <v>16</v>
      </c>
    </row>
    <row r="33" spans="2:7" ht="15">
      <c r="B33" s="34" t="s">
        <v>243</v>
      </c>
      <c r="C33" s="35">
        <v>1997</v>
      </c>
      <c r="D33" s="35" t="s">
        <v>13</v>
      </c>
      <c r="E33" s="36">
        <v>0.008773148148148148</v>
      </c>
      <c r="F33" s="17">
        <v>19</v>
      </c>
      <c r="G33" s="7">
        <v>14</v>
      </c>
    </row>
    <row r="34" spans="2:7" ht="15">
      <c r="B34" s="34" t="s">
        <v>244</v>
      </c>
      <c r="C34" s="35">
        <v>1996</v>
      </c>
      <c r="D34" s="35" t="s">
        <v>6</v>
      </c>
      <c r="E34" s="36">
        <v>0.0090625</v>
      </c>
      <c r="F34" s="17">
        <v>20</v>
      </c>
      <c r="G34" s="7">
        <v>12</v>
      </c>
    </row>
    <row r="35" spans="2:7" ht="15">
      <c r="B35" s="34" t="s">
        <v>245</v>
      </c>
      <c r="C35" s="35">
        <v>1997</v>
      </c>
      <c r="D35" s="35" t="s">
        <v>3</v>
      </c>
      <c r="E35" s="36">
        <v>0.009745370370370371</v>
      </c>
      <c r="F35" s="17">
        <v>21</v>
      </c>
      <c r="G35" s="7">
        <v>10</v>
      </c>
    </row>
    <row r="36" spans="2:7" ht="15">
      <c r="B36" s="34" t="s">
        <v>61</v>
      </c>
      <c r="C36" s="35">
        <v>1994</v>
      </c>
      <c r="D36" s="35" t="s">
        <v>55</v>
      </c>
      <c r="E36" s="36">
        <v>0.010104166666666668</v>
      </c>
      <c r="F36" s="17">
        <v>22</v>
      </c>
      <c r="G36" s="7">
        <v>9</v>
      </c>
    </row>
    <row r="37" spans="2:7" ht="15">
      <c r="B37" s="34" t="s">
        <v>246</v>
      </c>
      <c r="C37" s="35">
        <v>1997</v>
      </c>
      <c r="D37" s="35" t="s">
        <v>31</v>
      </c>
      <c r="E37" s="36">
        <v>0.011238425925925928</v>
      </c>
      <c r="F37" s="17">
        <v>23</v>
      </c>
      <c r="G37" s="7">
        <v>8</v>
      </c>
    </row>
    <row r="38" spans="2:7" ht="15">
      <c r="B38" s="34" t="s">
        <v>59</v>
      </c>
      <c r="C38" s="35">
        <v>1996</v>
      </c>
      <c r="D38" s="35" t="s">
        <v>55</v>
      </c>
      <c r="E38" s="36">
        <v>0.011261574074074071</v>
      </c>
      <c r="F38" s="17">
        <v>24</v>
      </c>
      <c r="G38" s="17">
        <v>7</v>
      </c>
    </row>
    <row r="40" ht="15">
      <c r="B40" s="15" t="s">
        <v>248</v>
      </c>
    </row>
    <row r="41" spans="2:7" ht="15.75">
      <c r="B41" s="17" t="s">
        <v>49</v>
      </c>
      <c r="C41" s="17" t="s">
        <v>50</v>
      </c>
      <c r="D41" s="40" t="s">
        <v>292</v>
      </c>
      <c r="E41" s="17" t="s">
        <v>276</v>
      </c>
      <c r="F41" s="17" t="s">
        <v>20</v>
      </c>
      <c r="G41" s="17" t="s">
        <v>51</v>
      </c>
    </row>
    <row r="42" spans="2:7" ht="15">
      <c r="B42" s="34" t="s">
        <v>140</v>
      </c>
      <c r="C42" s="35">
        <v>1991</v>
      </c>
      <c r="D42" s="35" t="s">
        <v>7</v>
      </c>
      <c r="E42" s="36">
        <v>0.005393518518518519</v>
      </c>
      <c r="F42" s="17">
        <v>1</v>
      </c>
      <c r="G42" s="17">
        <v>100</v>
      </c>
    </row>
    <row r="43" spans="2:7" ht="15">
      <c r="B43" s="34" t="s">
        <v>2</v>
      </c>
      <c r="C43" s="35">
        <v>1983</v>
      </c>
      <c r="D43" s="35" t="s">
        <v>3</v>
      </c>
      <c r="E43" s="36">
        <v>0.005590277777777778</v>
      </c>
      <c r="F43" s="17">
        <v>2</v>
      </c>
      <c r="G43" s="17">
        <v>80</v>
      </c>
    </row>
    <row r="44" spans="2:7" ht="15">
      <c r="B44" s="34" t="s">
        <v>249</v>
      </c>
      <c r="C44" s="35">
        <v>1990</v>
      </c>
      <c r="D44" s="35" t="s">
        <v>7</v>
      </c>
      <c r="E44" s="36">
        <v>0.005729166666666667</v>
      </c>
      <c r="F44" s="17">
        <v>3</v>
      </c>
      <c r="G44" s="17">
        <v>60</v>
      </c>
    </row>
    <row r="45" spans="2:7" ht="15">
      <c r="B45" s="34" t="s">
        <v>5</v>
      </c>
      <c r="C45" s="35">
        <v>1990</v>
      </c>
      <c r="D45" s="35" t="s">
        <v>6</v>
      </c>
      <c r="E45" s="36">
        <v>0.005960648148148149</v>
      </c>
      <c r="F45" s="17">
        <v>4</v>
      </c>
      <c r="G45" s="17">
        <v>56</v>
      </c>
    </row>
    <row r="46" spans="2:7" ht="15">
      <c r="B46" s="34" t="s">
        <v>250</v>
      </c>
      <c r="C46" s="35">
        <v>1992</v>
      </c>
      <c r="D46" s="35" t="s">
        <v>3</v>
      </c>
      <c r="E46" s="36">
        <v>0.0061574074074074074</v>
      </c>
      <c r="F46" s="17">
        <v>5</v>
      </c>
      <c r="G46" s="17">
        <v>52</v>
      </c>
    </row>
    <row r="47" spans="2:7" ht="15">
      <c r="B47" s="34" t="s">
        <v>251</v>
      </c>
      <c r="C47" s="35">
        <v>1992</v>
      </c>
      <c r="D47" s="35" t="s">
        <v>6</v>
      </c>
      <c r="E47" s="36">
        <v>0.0062268518518518515</v>
      </c>
      <c r="F47" s="17">
        <v>6</v>
      </c>
      <c r="G47" s="17">
        <v>48</v>
      </c>
    </row>
    <row r="48" spans="2:7" ht="15">
      <c r="B48" s="34" t="s">
        <v>146</v>
      </c>
      <c r="C48" s="35">
        <v>1993</v>
      </c>
      <c r="D48" s="35" t="s">
        <v>3</v>
      </c>
      <c r="E48" s="36">
        <v>0.006423611111111112</v>
      </c>
      <c r="F48" s="17">
        <v>7</v>
      </c>
      <c r="G48" s="10">
        <v>44</v>
      </c>
    </row>
    <row r="49" spans="2:7" ht="15">
      <c r="B49" s="34" t="s">
        <v>8</v>
      </c>
      <c r="C49" s="35">
        <v>1992</v>
      </c>
      <c r="D49" s="35" t="s">
        <v>4</v>
      </c>
      <c r="E49" s="36">
        <v>0.006967592592592592</v>
      </c>
      <c r="F49" s="17">
        <v>8</v>
      </c>
      <c r="G49" s="10">
        <v>40</v>
      </c>
    </row>
    <row r="50" spans="2:7" ht="15">
      <c r="B50" s="34" t="s">
        <v>53</v>
      </c>
      <c r="C50" s="35">
        <v>1993</v>
      </c>
      <c r="D50" s="35" t="s">
        <v>6</v>
      </c>
      <c r="E50" s="36">
        <v>0.006979166666666667</v>
      </c>
      <c r="F50" s="17">
        <v>9</v>
      </c>
      <c r="G50" s="10">
        <v>36</v>
      </c>
    </row>
    <row r="51" spans="2:7" ht="15">
      <c r="B51" s="34" t="s">
        <v>252</v>
      </c>
      <c r="C51" s="35">
        <v>1984</v>
      </c>
      <c r="D51" s="35" t="s">
        <v>55</v>
      </c>
      <c r="E51" s="36">
        <v>0.008217592592592594</v>
      </c>
      <c r="F51" s="17">
        <v>10</v>
      </c>
      <c r="G51" s="10">
        <v>32</v>
      </c>
    </row>
    <row r="52" spans="2:7" ht="15">
      <c r="B52" s="34" t="s">
        <v>253</v>
      </c>
      <c r="C52" s="35">
        <v>1987</v>
      </c>
      <c r="D52" s="35" t="s">
        <v>55</v>
      </c>
      <c r="E52" s="36">
        <v>0.009375</v>
      </c>
      <c r="F52" s="17">
        <v>11</v>
      </c>
      <c r="G52" s="10">
        <v>30</v>
      </c>
    </row>
    <row r="53" spans="2:7" ht="15">
      <c r="B53" s="34" t="s">
        <v>102</v>
      </c>
      <c r="C53" s="35">
        <v>1993</v>
      </c>
      <c r="D53" s="35" t="s">
        <v>13</v>
      </c>
      <c r="E53" s="36">
        <v>0.011805555555555555</v>
      </c>
      <c r="F53" s="17">
        <v>12</v>
      </c>
      <c r="G53" s="24">
        <v>28</v>
      </c>
    </row>
    <row r="54" spans="2:7" ht="15">
      <c r="B54" s="30"/>
      <c r="C54" s="37"/>
      <c r="D54" s="37"/>
      <c r="E54" s="38"/>
      <c r="G54" s="29"/>
    </row>
    <row r="55" spans="2:5" ht="15">
      <c r="B55" s="15" t="s">
        <v>255</v>
      </c>
      <c r="C55" s="37"/>
      <c r="D55" s="37"/>
      <c r="E55" s="38"/>
    </row>
    <row r="56" spans="2:7" ht="15.75">
      <c r="B56" s="17" t="s">
        <v>49</v>
      </c>
      <c r="C56" s="17" t="s">
        <v>50</v>
      </c>
      <c r="D56" s="40" t="s">
        <v>292</v>
      </c>
      <c r="E56" s="17" t="s">
        <v>276</v>
      </c>
      <c r="F56" s="17" t="s">
        <v>20</v>
      </c>
      <c r="G56" s="17" t="s">
        <v>51</v>
      </c>
    </row>
    <row r="57" spans="2:7" ht="15">
      <c r="B57" s="34" t="s">
        <v>10</v>
      </c>
      <c r="C57" s="35">
        <v>1980</v>
      </c>
      <c r="D57" s="35" t="s">
        <v>7</v>
      </c>
      <c r="E57" s="36">
        <v>0.00568287037037037</v>
      </c>
      <c r="F57" s="17">
        <v>1</v>
      </c>
      <c r="G57" s="17">
        <v>100</v>
      </c>
    </row>
    <row r="58" spans="2:7" ht="15">
      <c r="B58" s="34" t="s">
        <v>62</v>
      </c>
      <c r="C58" s="35">
        <v>1978</v>
      </c>
      <c r="D58" s="35" t="s">
        <v>4</v>
      </c>
      <c r="E58" s="36">
        <v>0.006828703703703704</v>
      </c>
      <c r="F58" s="17">
        <v>2</v>
      </c>
      <c r="G58" s="17">
        <v>80</v>
      </c>
    </row>
    <row r="59" spans="2:7" ht="15">
      <c r="B59" s="34" t="s">
        <v>34</v>
      </c>
      <c r="C59" s="35">
        <v>1973</v>
      </c>
      <c r="D59" s="35" t="s">
        <v>4</v>
      </c>
      <c r="E59" s="36">
        <v>0.0072106481481481475</v>
      </c>
      <c r="F59" s="17">
        <v>3</v>
      </c>
      <c r="G59" s="17">
        <v>60</v>
      </c>
    </row>
    <row r="60" spans="2:7" ht="15">
      <c r="B60" s="34" t="s">
        <v>254</v>
      </c>
      <c r="C60" s="35">
        <v>1977</v>
      </c>
      <c r="D60" s="35" t="s">
        <v>7</v>
      </c>
      <c r="E60" s="36">
        <v>0.007337962962962963</v>
      </c>
      <c r="F60" s="17">
        <v>4</v>
      </c>
      <c r="G60" s="17">
        <v>56</v>
      </c>
    </row>
    <row r="61" spans="2:7" ht="15">
      <c r="B61" s="34" t="s">
        <v>11</v>
      </c>
      <c r="C61" s="35">
        <v>1973</v>
      </c>
      <c r="D61" s="35" t="s">
        <v>6</v>
      </c>
      <c r="E61" s="36">
        <v>0.0075</v>
      </c>
      <c r="F61" s="17">
        <v>5</v>
      </c>
      <c r="G61" s="17">
        <v>52</v>
      </c>
    </row>
    <row r="62" spans="2:7" ht="15">
      <c r="B62" s="34" t="s">
        <v>63</v>
      </c>
      <c r="C62" s="35">
        <v>1973</v>
      </c>
      <c r="D62" s="35" t="s">
        <v>55</v>
      </c>
      <c r="E62" s="36">
        <v>0.007928240740740741</v>
      </c>
      <c r="F62" s="17">
        <v>6</v>
      </c>
      <c r="G62" s="17">
        <v>48</v>
      </c>
    </row>
    <row r="63" spans="2:7" ht="15">
      <c r="B63" s="34" t="s">
        <v>64</v>
      </c>
      <c r="C63" s="35">
        <v>1978</v>
      </c>
      <c r="D63" s="35" t="s">
        <v>4</v>
      </c>
      <c r="E63" s="36">
        <v>0.008541666666666668</v>
      </c>
      <c r="F63" s="17">
        <v>7</v>
      </c>
      <c r="G63" s="10">
        <v>44</v>
      </c>
    </row>
    <row r="64" spans="2:7" ht="15">
      <c r="B64" s="34" t="s">
        <v>66</v>
      </c>
      <c r="C64" s="35">
        <v>1983</v>
      </c>
      <c r="D64" s="35" t="s">
        <v>4</v>
      </c>
      <c r="E64" s="36">
        <v>0.011666666666666667</v>
      </c>
      <c r="F64" s="17">
        <v>8</v>
      </c>
      <c r="G64" s="10">
        <v>40</v>
      </c>
    </row>
    <row r="66" ht="15">
      <c r="B66" s="15" t="s">
        <v>256</v>
      </c>
    </row>
    <row r="67" spans="2:7" ht="15.75">
      <c r="B67" s="17" t="s">
        <v>49</v>
      </c>
      <c r="C67" s="17" t="s">
        <v>50</v>
      </c>
      <c r="D67" s="40" t="s">
        <v>292</v>
      </c>
      <c r="E67" s="17" t="s">
        <v>276</v>
      </c>
      <c r="F67" s="17" t="s">
        <v>20</v>
      </c>
      <c r="G67" s="17" t="s">
        <v>51</v>
      </c>
    </row>
    <row r="68" spans="2:7" ht="15">
      <c r="B68" s="34" t="s">
        <v>105</v>
      </c>
      <c r="C68" s="35">
        <v>1971</v>
      </c>
      <c r="D68" s="35" t="s">
        <v>55</v>
      </c>
      <c r="E68" s="36">
        <v>0.0061342592592592594</v>
      </c>
      <c r="F68" s="17">
        <v>1</v>
      </c>
      <c r="G68" s="17">
        <v>100</v>
      </c>
    </row>
    <row r="69" spans="2:7" ht="15">
      <c r="B69" s="34" t="s">
        <v>12</v>
      </c>
      <c r="C69" s="35">
        <v>1969</v>
      </c>
      <c r="D69" s="35" t="s">
        <v>13</v>
      </c>
      <c r="E69" s="36">
        <v>0.00673611111111111</v>
      </c>
      <c r="F69" s="17">
        <v>2</v>
      </c>
      <c r="G69" s="17">
        <v>80</v>
      </c>
    </row>
    <row r="70" spans="2:7" ht="15">
      <c r="B70" s="34" t="s">
        <v>15</v>
      </c>
      <c r="C70" s="35">
        <v>1968</v>
      </c>
      <c r="D70" s="35" t="s">
        <v>6</v>
      </c>
      <c r="E70" s="36">
        <v>0.006967592592592592</v>
      </c>
      <c r="F70" s="17">
        <v>3</v>
      </c>
      <c r="G70" s="17">
        <v>60</v>
      </c>
    </row>
    <row r="71" spans="2:7" ht="15">
      <c r="B71" s="34" t="s">
        <v>257</v>
      </c>
      <c r="C71" s="35">
        <v>1970</v>
      </c>
      <c r="D71" s="35" t="s">
        <v>55</v>
      </c>
      <c r="E71" s="36">
        <v>0.007673611111111111</v>
      </c>
      <c r="F71" s="17">
        <v>4</v>
      </c>
      <c r="G71" s="17">
        <v>56</v>
      </c>
    </row>
    <row r="72" spans="2:7" ht="15">
      <c r="B72" s="34" t="s">
        <v>258</v>
      </c>
      <c r="C72" s="35">
        <v>1965</v>
      </c>
      <c r="D72" s="35" t="s">
        <v>13</v>
      </c>
      <c r="E72" s="36">
        <v>0.008935185185185187</v>
      </c>
      <c r="F72" s="17">
        <v>5</v>
      </c>
      <c r="G72" s="17">
        <v>52</v>
      </c>
    </row>
    <row r="73" spans="2:7" ht="15">
      <c r="B73" s="34" t="s">
        <v>67</v>
      </c>
      <c r="C73" s="35">
        <v>1964</v>
      </c>
      <c r="D73" s="35" t="s">
        <v>55</v>
      </c>
      <c r="E73" s="36">
        <v>0.00920138888888889</v>
      </c>
      <c r="F73" s="17">
        <v>6</v>
      </c>
      <c r="G73" s="17">
        <v>48</v>
      </c>
    </row>
    <row r="74" spans="2:7" ht="15">
      <c r="B74" s="34" t="s">
        <v>48</v>
      </c>
      <c r="C74" s="35">
        <v>1966</v>
      </c>
      <c r="D74" s="35" t="s">
        <v>3</v>
      </c>
      <c r="E74" s="36">
        <v>0.011168981481481481</v>
      </c>
      <c r="F74" s="17">
        <v>7</v>
      </c>
      <c r="G74" s="10">
        <v>44</v>
      </c>
    </row>
    <row r="76" ht="15">
      <c r="B76" s="15" t="s">
        <v>259</v>
      </c>
    </row>
    <row r="77" spans="2:7" ht="15.75">
      <c r="B77" s="17" t="s">
        <v>49</v>
      </c>
      <c r="C77" s="17" t="s">
        <v>50</v>
      </c>
      <c r="D77" s="40" t="s">
        <v>292</v>
      </c>
      <c r="E77" s="17" t="s">
        <v>276</v>
      </c>
      <c r="F77" s="17" t="s">
        <v>20</v>
      </c>
      <c r="G77" s="17" t="s">
        <v>51</v>
      </c>
    </row>
    <row r="78" spans="2:7" ht="15">
      <c r="B78" s="34" t="s">
        <v>16</v>
      </c>
      <c r="C78" s="35">
        <v>1953</v>
      </c>
      <c r="D78" s="35" t="s">
        <v>7</v>
      </c>
      <c r="E78" s="36">
        <v>0.006296296296296296</v>
      </c>
      <c r="F78" s="17">
        <v>1</v>
      </c>
      <c r="G78" s="17">
        <v>100</v>
      </c>
    </row>
    <row r="79" spans="2:7" ht="15">
      <c r="B79" s="34" t="s">
        <v>69</v>
      </c>
      <c r="C79" s="35">
        <v>1956</v>
      </c>
      <c r="D79" s="35" t="s">
        <v>55</v>
      </c>
      <c r="E79" s="36">
        <v>0.007037037037037037</v>
      </c>
      <c r="F79" s="17">
        <v>2</v>
      </c>
      <c r="G79" s="17">
        <v>80</v>
      </c>
    </row>
    <row r="80" spans="2:7" ht="15">
      <c r="B80" s="34" t="s">
        <v>42</v>
      </c>
      <c r="C80" s="35">
        <v>1954</v>
      </c>
      <c r="D80" s="35" t="s">
        <v>4</v>
      </c>
      <c r="E80" s="36">
        <v>0.007662037037037037</v>
      </c>
      <c r="F80" s="17">
        <v>3</v>
      </c>
      <c r="G80" s="17">
        <v>60</v>
      </c>
    </row>
    <row r="81" spans="2:7" ht="15">
      <c r="B81" s="34" t="s">
        <v>41</v>
      </c>
      <c r="C81" s="35">
        <v>1953</v>
      </c>
      <c r="D81" s="35" t="s">
        <v>4</v>
      </c>
      <c r="E81" s="36">
        <v>0.008368055555555556</v>
      </c>
      <c r="F81" s="17">
        <v>4</v>
      </c>
      <c r="G81" s="17">
        <v>56</v>
      </c>
    </row>
    <row r="82" spans="2:7" ht="15">
      <c r="B82" s="34" t="s">
        <v>17</v>
      </c>
      <c r="C82" s="35">
        <v>1957</v>
      </c>
      <c r="D82" s="35" t="s">
        <v>3</v>
      </c>
      <c r="E82" s="36">
        <v>0.009270833333333334</v>
      </c>
      <c r="F82" s="17">
        <v>5</v>
      </c>
      <c r="G82" s="17">
        <v>52</v>
      </c>
    </row>
    <row r="83" spans="2:7" ht="15">
      <c r="B83" s="34" t="s">
        <v>111</v>
      </c>
      <c r="C83" s="35">
        <v>1956</v>
      </c>
      <c r="D83" s="35" t="s">
        <v>55</v>
      </c>
      <c r="E83" s="36">
        <v>0.011122685185185185</v>
      </c>
      <c r="F83" s="17">
        <v>6</v>
      </c>
      <c r="G83" s="17">
        <v>48</v>
      </c>
    </row>
    <row r="84" spans="2:7" ht="15">
      <c r="B84" s="34" t="s">
        <v>260</v>
      </c>
      <c r="C84" s="35">
        <v>1953</v>
      </c>
      <c r="D84" s="35" t="s">
        <v>6</v>
      </c>
      <c r="E84" s="36">
        <v>0.011319444444444444</v>
      </c>
      <c r="F84" s="17">
        <v>7</v>
      </c>
      <c r="G84" s="10">
        <v>44</v>
      </c>
    </row>
    <row r="86" ht="15">
      <c r="B86" s="15" t="s">
        <v>261</v>
      </c>
    </row>
    <row r="87" spans="2:7" ht="15.75">
      <c r="B87" s="17" t="s">
        <v>49</v>
      </c>
      <c r="C87" s="17" t="s">
        <v>50</v>
      </c>
      <c r="D87" s="40" t="s">
        <v>292</v>
      </c>
      <c r="E87" s="17" t="s">
        <v>276</v>
      </c>
      <c r="F87" s="17" t="s">
        <v>20</v>
      </c>
      <c r="G87" s="17" t="s">
        <v>51</v>
      </c>
    </row>
    <row r="88" spans="2:7" ht="15">
      <c r="B88" s="34" t="s">
        <v>70</v>
      </c>
      <c r="C88" s="35">
        <v>1949</v>
      </c>
      <c r="D88" s="35" t="s">
        <v>6</v>
      </c>
      <c r="E88" s="36">
        <v>0.007430555555555555</v>
      </c>
      <c r="F88" s="17">
        <v>1</v>
      </c>
      <c r="G88" s="17">
        <v>100</v>
      </c>
    </row>
    <row r="89" spans="2:7" ht="15">
      <c r="B89" s="34" t="s">
        <v>71</v>
      </c>
      <c r="C89" s="35">
        <v>1950</v>
      </c>
      <c r="D89" s="35" t="s">
        <v>4</v>
      </c>
      <c r="E89" s="36">
        <v>0.007442129629629629</v>
      </c>
      <c r="F89" s="17">
        <v>2</v>
      </c>
      <c r="G89" s="17">
        <v>80</v>
      </c>
    </row>
    <row r="90" spans="2:7" ht="15">
      <c r="B90" s="34" t="s">
        <v>262</v>
      </c>
      <c r="C90" s="35">
        <v>1946</v>
      </c>
      <c r="D90" s="35" t="s">
        <v>4</v>
      </c>
      <c r="E90" s="36">
        <v>0.007754629629629629</v>
      </c>
      <c r="F90" s="17">
        <v>3</v>
      </c>
      <c r="G90" s="17">
        <v>60</v>
      </c>
    </row>
    <row r="91" spans="2:7" ht="15">
      <c r="B91" s="34" t="s">
        <v>39</v>
      </c>
      <c r="C91" s="35">
        <v>1948</v>
      </c>
      <c r="D91" s="35" t="s">
        <v>55</v>
      </c>
      <c r="E91" s="36">
        <v>0.008414351851851852</v>
      </c>
      <c r="F91" s="17">
        <v>4</v>
      </c>
      <c r="G91" s="17">
        <v>56</v>
      </c>
    </row>
    <row r="92" spans="2:7" ht="15">
      <c r="B92" s="34" t="s">
        <v>72</v>
      </c>
      <c r="C92" s="35">
        <v>1946</v>
      </c>
      <c r="D92" s="35" t="s">
        <v>13</v>
      </c>
      <c r="E92" s="36">
        <v>0.008541666666666668</v>
      </c>
      <c r="F92" s="17">
        <v>5</v>
      </c>
      <c r="G92" s="17">
        <v>52</v>
      </c>
    </row>
    <row r="93" spans="2:7" ht="15">
      <c r="B93" s="34" t="s">
        <v>263</v>
      </c>
      <c r="C93" s="35">
        <v>1939</v>
      </c>
      <c r="D93" s="35" t="s">
        <v>6</v>
      </c>
      <c r="E93" s="36">
        <v>0.011030092592592591</v>
      </c>
      <c r="F93" s="17">
        <v>6</v>
      </c>
      <c r="G93" s="17">
        <v>48</v>
      </c>
    </row>
    <row r="94" spans="2:7" ht="15">
      <c r="B94" s="34" t="s">
        <v>19</v>
      </c>
      <c r="C94" s="35">
        <v>1947</v>
      </c>
      <c r="D94" s="35" t="s">
        <v>6</v>
      </c>
      <c r="E94" s="36">
        <v>0.012118055555555556</v>
      </c>
      <c r="F94" s="17">
        <v>7</v>
      </c>
      <c r="G94" s="10">
        <v>44</v>
      </c>
    </row>
    <row r="95" spans="2:7" ht="15">
      <c r="B95" s="34" t="s">
        <v>264</v>
      </c>
      <c r="C95" s="35">
        <v>1938</v>
      </c>
      <c r="D95" s="35" t="s">
        <v>3</v>
      </c>
      <c r="E95" s="36">
        <v>0.012291666666666666</v>
      </c>
      <c r="F95" s="17">
        <v>8</v>
      </c>
      <c r="G95" s="10">
        <v>40</v>
      </c>
    </row>
    <row r="96" spans="2:7" ht="15">
      <c r="B96" s="34" t="s">
        <v>210</v>
      </c>
      <c r="C96" s="35">
        <v>1937</v>
      </c>
      <c r="D96" s="35" t="s">
        <v>13</v>
      </c>
      <c r="E96" s="36">
        <v>0.012777777777777777</v>
      </c>
      <c r="F96" s="17">
        <v>9</v>
      </c>
      <c r="G96" s="10">
        <v>36</v>
      </c>
    </row>
    <row r="97" ht="15">
      <c r="B97" s="30"/>
    </row>
    <row r="98" spans="1:12" ht="15">
      <c r="A98" s="15"/>
      <c r="B98" s="15" t="s">
        <v>228</v>
      </c>
      <c r="D98" s="31"/>
      <c r="E98" s="31"/>
      <c r="K98" s="33"/>
      <c r="L98" s="33"/>
    </row>
    <row r="99" spans="2:7" ht="15.75">
      <c r="B99" s="17" t="s">
        <v>49</v>
      </c>
      <c r="C99" s="17" t="s">
        <v>50</v>
      </c>
      <c r="D99" s="40" t="s">
        <v>292</v>
      </c>
      <c r="E99" s="17" t="s">
        <v>276</v>
      </c>
      <c r="F99" s="17" t="s">
        <v>20</v>
      </c>
      <c r="G99" s="17" t="s">
        <v>51</v>
      </c>
    </row>
    <row r="100" spans="2:7" ht="15">
      <c r="B100" s="34" t="s">
        <v>223</v>
      </c>
      <c r="C100" s="35">
        <v>1995</v>
      </c>
      <c r="D100" s="35" t="s">
        <v>7</v>
      </c>
      <c r="E100" s="36">
        <v>0.003761574074074074</v>
      </c>
      <c r="F100" s="35">
        <v>1</v>
      </c>
      <c r="G100" s="17">
        <v>100</v>
      </c>
    </row>
    <row r="101" spans="2:7" ht="15">
      <c r="B101" s="34" t="s">
        <v>37</v>
      </c>
      <c r="C101" s="35">
        <v>1997</v>
      </c>
      <c r="D101" s="35" t="s">
        <v>3</v>
      </c>
      <c r="E101" s="36">
        <v>0.004340277777777778</v>
      </c>
      <c r="F101" s="35">
        <v>2</v>
      </c>
      <c r="G101" s="17">
        <v>80</v>
      </c>
    </row>
    <row r="102" spans="2:7" ht="15">
      <c r="B102" s="34" t="s">
        <v>224</v>
      </c>
      <c r="C102" s="35">
        <v>1996</v>
      </c>
      <c r="D102" s="35" t="s">
        <v>6</v>
      </c>
      <c r="E102" s="36">
        <v>0.004467592592592593</v>
      </c>
      <c r="F102" s="35">
        <v>3</v>
      </c>
      <c r="G102" s="17">
        <v>60</v>
      </c>
    </row>
    <row r="103" spans="2:7" ht="15">
      <c r="B103" s="34" t="s">
        <v>225</v>
      </c>
      <c r="C103" s="35">
        <v>1996</v>
      </c>
      <c r="D103" s="35" t="s">
        <v>7</v>
      </c>
      <c r="E103" s="36">
        <v>0.004768518518518518</v>
      </c>
      <c r="F103" s="35">
        <v>4</v>
      </c>
      <c r="G103" s="17">
        <v>56</v>
      </c>
    </row>
    <row r="104" spans="2:7" ht="15">
      <c r="B104" s="34" t="s">
        <v>74</v>
      </c>
      <c r="C104" s="35">
        <v>1997</v>
      </c>
      <c r="D104" s="35" t="s">
        <v>3</v>
      </c>
      <c r="E104" s="36">
        <v>0.004780092592592592</v>
      </c>
      <c r="F104" s="35">
        <v>5</v>
      </c>
      <c r="G104" s="17">
        <v>52</v>
      </c>
    </row>
    <row r="105" spans="2:7" ht="15">
      <c r="B105" s="34" t="s">
        <v>88</v>
      </c>
      <c r="C105" s="35">
        <v>1995</v>
      </c>
      <c r="D105" s="35" t="s">
        <v>7</v>
      </c>
      <c r="E105" s="36">
        <v>0.004884259259259259</v>
      </c>
      <c r="F105" s="35">
        <v>6</v>
      </c>
      <c r="G105" s="17">
        <v>48</v>
      </c>
    </row>
    <row r="106" spans="2:7" ht="15">
      <c r="B106" s="34" t="s">
        <v>80</v>
      </c>
      <c r="C106" s="35">
        <v>1996</v>
      </c>
      <c r="D106" s="35" t="s">
        <v>6</v>
      </c>
      <c r="E106" s="36">
        <v>0.004918981481481482</v>
      </c>
      <c r="F106" s="35">
        <v>7</v>
      </c>
      <c r="G106" s="10">
        <v>44</v>
      </c>
    </row>
    <row r="107" spans="2:7" ht="15">
      <c r="B107" s="34" t="s">
        <v>226</v>
      </c>
      <c r="C107" s="35">
        <v>1996</v>
      </c>
      <c r="D107" s="35" t="s">
        <v>6</v>
      </c>
      <c r="E107" s="36">
        <v>0.005497685185185185</v>
      </c>
      <c r="F107" s="35">
        <v>8</v>
      </c>
      <c r="G107" s="10">
        <v>40</v>
      </c>
    </row>
    <row r="108" spans="2:7" ht="15">
      <c r="B108" s="34" t="s">
        <v>40</v>
      </c>
      <c r="C108" s="35">
        <v>1994</v>
      </c>
      <c r="D108" s="35" t="s">
        <v>55</v>
      </c>
      <c r="E108" s="36">
        <v>0.005717592592592593</v>
      </c>
      <c r="F108" s="35">
        <v>9</v>
      </c>
      <c r="G108" s="10">
        <v>36</v>
      </c>
    </row>
    <row r="109" spans="2:7" ht="15">
      <c r="B109" s="34" t="s">
        <v>227</v>
      </c>
      <c r="C109" s="35">
        <v>1997</v>
      </c>
      <c r="D109" s="35" t="s">
        <v>4</v>
      </c>
      <c r="E109" s="36">
        <v>0.006030092592592593</v>
      </c>
      <c r="F109" s="35">
        <v>10</v>
      </c>
      <c r="G109" s="10">
        <v>32</v>
      </c>
    </row>
    <row r="110" spans="2:7" ht="15">
      <c r="B110" s="34" t="s">
        <v>90</v>
      </c>
      <c r="C110" s="35">
        <v>1997</v>
      </c>
      <c r="D110" s="35" t="s">
        <v>7</v>
      </c>
      <c r="E110" s="17" t="s">
        <v>269</v>
      </c>
      <c r="F110" s="17"/>
      <c r="G110" s="17"/>
    </row>
    <row r="112" ht="15">
      <c r="B112" s="15" t="s">
        <v>229</v>
      </c>
    </row>
    <row r="113" spans="2:7" ht="15.75">
      <c r="B113" s="17" t="s">
        <v>49</v>
      </c>
      <c r="C113" s="17" t="s">
        <v>50</v>
      </c>
      <c r="D113" s="40" t="s">
        <v>292</v>
      </c>
      <c r="E113" s="17" t="s">
        <v>276</v>
      </c>
      <c r="F113" s="17" t="s">
        <v>20</v>
      </c>
      <c r="G113" s="17" t="s">
        <v>51</v>
      </c>
    </row>
    <row r="114" spans="2:7" ht="15">
      <c r="B114" s="34" t="s">
        <v>22</v>
      </c>
      <c r="C114" s="35">
        <v>1987</v>
      </c>
      <c r="D114" s="17"/>
      <c r="E114" s="36">
        <v>0.0038078703703703707</v>
      </c>
      <c r="F114" s="35">
        <v>1</v>
      </c>
      <c r="G114" s="17">
        <v>100</v>
      </c>
    </row>
    <row r="115" spans="2:7" ht="15">
      <c r="B115" s="34" t="s">
        <v>117</v>
      </c>
      <c r="C115" s="35">
        <v>1993</v>
      </c>
      <c r="D115" s="35" t="s">
        <v>6</v>
      </c>
      <c r="E115" s="36">
        <v>0.003935185185185186</v>
      </c>
      <c r="F115" s="35">
        <v>2</v>
      </c>
      <c r="G115" s="17">
        <v>80</v>
      </c>
    </row>
    <row r="116" spans="2:7" ht="15">
      <c r="B116" s="34" t="s">
        <v>190</v>
      </c>
      <c r="C116" s="35">
        <v>1985</v>
      </c>
      <c r="D116" s="35" t="s">
        <v>4</v>
      </c>
      <c r="E116" s="36">
        <v>0.004189814814814815</v>
      </c>
      <c r="F116" s="35">
        <v>3</v>
      </c>
      <c r="G116" s="17">
        <v>60</v>
      </c>
    </row>
    <row r="117" spans="2:7" ht="15">
      <c r="B117" s="34" t="s">
        <v>23</v>
      </c>
      <c r="C117" s="35">
        <v>1991</v>
      </c>
      <c r="D117" s="35" t="s">
        <v>7</v>
      </c>
      <c r="E117" s="36">
        <v>0.004733796296296296</v>
      </c>
      <c r="F117" s="35">
        <v>4</v>
      </c>
      <c r="G117" s="17">
        <v>56</v>
      </c>
    </row>
    <row r="118" spans="2:7" ht="15">
      <c r="B118" s="34" t="s">
        <v>79</v>
      </c>
      <c r="C118" s="35">
        <v>1987</v>
      </c>
      <c r="D118" s="35" t="s">
        <v>6</v>
      </c>
      <c r="E118" s="36">
        <v>0.004768518518518518</v>
      </c>
      <c r="F118" s="35">
        <v>5</v>
      </c>
      <c r="G118" s="17">
        <v>52</v>
      </c>
    </row>
    <row r="121" ht="15">
      <c r="B121" s="15" t="s">
        <v>230</v>
      </c>
    </row>
    <row r="122" spans="2:7" ht="15.75">
      <c r="B122" s="17" t="s">
        <v>49</v>
      </c>
      <c r="C122" s="17" t="s">
        <v>50</v>
      </c>
      <c r="D122" s="40" t="s">
        <v>292</v>
      </c>
      <c r="E122" s="17" t="s">
        <v>276</v>
      </c>
      <c r="F122" s="17" t="s">
        <v>20</v>
      </c>
      <c r="G122" s="17" t="s">
        <v>51</v>
      </c>
    </row>
    <row r="123" spans="2:7" ht="15">
      <c r="B123" s="34" t="s">
        <v>76</v>
      </c>
      <c r="C123" s="35">
        <v>1974</v>
      </c>
      <c r="D123" s="35" t="s">
        <v>55</v>
      </c>
      <c r="E123" s="36">
        <v>0.004722222222222222</v>
      </c>
      <c r="F123" s="35">
        <v>1</v>
      </c>
      <c r="G123" s="17">
        <v>100</v>
      </c>
    </row>
    <row r="124" spans="2:7" ht="15">
      <c r="B124" s="34" t="s">
        <v>25</v>
      </c>
      <c r="C124" s="35">
        <v>1976</v>
      </c>
      <c r="D124" s="35" t="s">
        <v>6</v>
      </c>
      <c r="E124" s="36">
        <v>0.004918981481481482</v>
      </c>
      <c r="F124" s="35">
        <v>2</v>
      </c>
      <c r="G124" s="17">
        <v>80</v>
      </c>
    </row>
    <row r="126" ht="15">
      <c r="B126" s="15" t="s">
        <v>231</v>
      </c>
    </row>
    <row r="127" spans="2:7" ht="15.75">
      <c r="B127" s="17" t="s">
        <v>49</v>
      </c>
      <c r="C127" s="17" t="s">
        <v>50</v>
      </c>
      <c r="D127" s="40" t="s">
        <v>292</v>
      </c>
      <c r="E127" s="17" t="s">
        <v>276</v>
      </c>
      <c r="F127" s="17" t="s">
        <v>20</v>
      </c>
      <c r="G127" s="17" t="s">
        <v>51</v>
      </c>
    </row>
    <row r="128" spans="2:7" ht="15">
      <c r="B128" s="34" t="s">
        <v>77</v>
      </c>
      <c r="C128" s="35">
        <v>1971</v>
      </c>
      <c r="D128" s="35" t="s">
        <v>55</v>
      </c>
      <c r="E128" s="36">
        <v>0.004386574074074074</v>
      </c>
      <c r="F128" s="35">
        <v>1</v>
      </c>
      <c r="G128" s="17">
        <v>100</v>
      </c>
    </row>
    <row r="129" spans="2:7" ht="15">
      <c r="B129" s="34" t="s">
        <v>232</v>
      </c>
      <c r="C129" s="35">
        <v>1971</v>
      </c>
      <c r="D129" s="35" t="s">
        <v>55</v>
      </c>
      <c r="E129" s="36">
        <v>0.0044212962962962956</v>
      </c>
      <c r="F129" s="35">
        <v>2</v>
      </c>
      <c r="G129" s="17">
        <v>80</v>
      </c>
    </row>
    <row r="130" spans="2:7" ht="15">
      <c r="B130" s="34" t="s">
        <v>26</v>
      </c>
      <c r="C130" s="35">
        <v>1968</v>
      </c>
      <c r="D130" s="35" t="s">
        <v>13</v>
      </c>
      <c r="E130" s="36">
        <v>0.004479166666666667</v>
      </c>
      <c r="F130" s="35">
        <v>3</v>
      </c>
      <c r="G130" s="17">
        <v>60</v>
      </c>
    </row>
    <row r="132" ht="15">
      <c r="B132" s="15" t="s">
        <v>233</v>
      </c>
    </row>
    <row r="133" spans="2:7" ht="15.75">
      <c r="B133" s="17" t="s">
        <v>49</v>
      </c>
      <c r="C133" s="17" t="s">
        <v>50</v>
      </c>
      <c r="D133" s="40" t="s">
        <v>292</v>
      </c>
      <c r="E133" s="17" t="s">
        <v>276</v>
      </c>
      <c r="F133" s="17" t="s">
        <v>20</v>
      </c>
      <c r="G133" s="17" t="s">
        <v>51</v>
      </c>
    </row>
    <row r="134" spans="2:7" ht="15">
      <c r="B134" s="16" t="s">
        <v>234</v>
      </c>
      <c r="C134" s="35">
        <v>1945</v>
      </c>
      <c r="D134" s="35" t="s">
        <v>3</v>
      </c>
      <c r="E134" s="39">
        <v>0.005763888888888889</v>
      </c>
      <c r="F134" s="35">
        <v>1</v>
      </c>
      <c r="G134" s="17">
        <v>100</v>
      </c>
    </row>
  </sheetData>
  <mergeCells count="1"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8"/>
  <sheetViews>
    <sheetView workbookViewId="0" topLeftCell="A25">
      <selection activeCell="G40" sqref="G40"/>
    </sheetView>
  </sheetViews>
  <sheetFormatPr defaultColWidth="9.140625" defaultRowHeight="12.75"/>
  <cols>
    <col min="1" max="1" width="9.140625" style="4" customWidth="1"/>
    <col min="2" max="2" width="32.00390625" style="4" customWidth="1"/>
    <col min="3" max="3" width="16.8515625" style="4" customWidth="1"/>
    <col min="4" max="4" width="25.57421875" style="5" customWidth="1"/>
    <col min="5" max="5" width="17.421875" style="5" customWidth="1"/>
    <col min="6" max="6" width="13.57421875" style="5" customWidth="1"/>
    <col min="7" max="7" width="10.8515625" style="5" customWidth="1"/>
    <col min="8" max="8" width="12.28125" style="4" customWidth="1"/>
    <col min="9" max="11" width="9.140625" style="4" customWidth="1"/>
    <col min="12" max="12" width="17.57421875" style="4" customWidth="1"/>
    <col min="13" max="16384" width="9.140625" style="4" customWidth="1"/>
  </cols>
  <sheetData>
    <row r="1" spans="11:14" ht="12.75">
      <c r="K1" s="13"/>
      <c r="L1" s="13"/>
      <c r="M1" s="13"/>
      <c r="N1" s="13"/>
    </row>
    <row r="2" spans="2:14" s="1" customFormat="1" ht="12.75">
      <c r="B2" s="1" t="s">
        <v>30</v>
      </c>
      <c r="D2" s="3"/>
      <c r="E2" s="3"/>
      <c r="F2" s="3"/>
      <c r="G2" s="3"/>
      <c r="K2" s="8"/>
      <c r="L2" s="8"/>
      <c r="M2" s="8"/>
      <c r="N2" s="8"/>
    </row>
    <row r="3" spans="2:14" ht="15.75">
      <c r="B3" s="28" t="s">
        <v>270</v>
      </c>
      <c r="K3" s="13"/>
      <c r="L3" s="13"/>
      <c r="M3" s="13"/>
      <c r="N3" s="13"/>
    </row>
    <row r="4" spans="2:14" ht="15.75">
      <c r="B4" s="28" t="s">
        <v>271</v>
      </c>
      <c r="C4" s="2"/>
      <c r="D4" s="41"/>
      <c r="E4" s="41"/>
      <c r="F4" s="41"/>
      <c r="G4" s="41"/>
      <c r="K4" s="13"/>
      <c r="L4" s="13"/>
      <c r="M4" s="13"/>
      <c r="N4" s="13"/>
    </row>
    <row r="5" spans="2:14" ht="15.75">
      <c r="B5" s="28" t="s">
        <v>272</v>
      </c>
      <c r="C5" s="1"/>
      <c r="E5" s="41"/>
      <c r="F5" s="41"/>
      <c r="G5" s="3"/>
      <c r="H5" s="2"/>
      <c r="I5" s="2"/>
      <c r="K5" s="9"/>
      <c r="L5" s="9"/>
      <c r="M5" s="9"/>
      <c r="N5" s="9"/>
    </row>
    <row r="6" spans="2:14" ht="15.75">
      <c r="B6" s="28" t="s">
        <v>273</v>
      </c>
      <c r="C6" s="1"/>
      <c r="D6" s="3"/>
      <c r="E6" s="41"/>
      <c r="F6" s="41"/>
      <c r="G6" s="41"/>
      <c r="H6" s="2"/>
      <c r="I6" s="2"/>
      <c r="K6" s="9"/>
      <c r="L6" s="9"/>
      <c r="M6" s="9"/>
      <c r="N6" s="9"/>
    </row>
    <row r="8" ht="15.75">
      <c r="B8" s="25" t="s">
        <v>274</v>
      </c>
    </row>
    <row r="9" spans="2:7" ht="15.75">
      <c r="B9" s="17" t="s">
        <v>49</v>
      </c>
      <c r="C9" s="17" t="s">
        <v>50</v>
      </c>
      <c r="D9" s="40" t="s">
        <v>292</v>
      </c>
      <c r="E9" s="17" t="s">
        <v>275</v>
      </c>
      <c r="F9" s="17" t="s">
        <v>20</v>
      </c>
      <c r="G9" s="17" t="s">
        <v>51</v>
      </c>
    </row>
    <row r="10" spans="2:7" ht="15.75">
      <c r="B10" s="43" t="s">
        <v>86</v>
      </c>
      <c r="C10" s="44">
        <v>1995</v>
      </c>
      <c r="D10" s="44" t="s">
        <v>7</v>
      </c>
      <c r="E10" s="45">
        <v>15.39</v>
      </c>
      <c r="F10" s="12">
        <v>1</v>
      </c>
      <c r="G10" s="7">
        <v>100</v>
      </c>
    </row>
    <row r="11" spans="2:7" ht="15.75">
      <c r="B11" s="43" t="s">
        <v>37</v>
      </c>
      <c r="C11" s="44">
        <v>1997</v>
      </c>
      <c r="D11" s="44" t="s">
        <v>83</v>
      </c>
      <c r="E11" s="45">
        <v>16.31</v>
      </c>
      <c r="F11" s="12">
        <v>2</v>
      </c>
      <c r="G11" s="7">
        <v>80</v>
      </c>
    </row>
    <row r="12" spans="2:7" ht="15.75">
      <c r="B12" s="43" t="s">
        <v>36</v>
      </c>
      <c r="C12" s="44">
        <v>1997</v>
      </c>
      <c r="D12" s="44" t="s">
        <v>4</v>
      </c>
      <c r="E12" s="45">
        <v>16.36</v>
      </c>
      <c r="F12" s="12">
        <v>3</v>
      </c>
      <c r="G12" s="7">
        <v>60</v>
      </c>
    </row>
    <row r="13" spans="2:7" ht="15.75">
      <c r="B13" s="43" t="s">
        <v>78</v>
      </c>
      <c r="C13" s="44">
        <v>1997</v>
      </c>
      <c r="D13" s="44" t="s">
        <v>83</v>
      </c>
      <c r="E13" s="45">
        <v>16.46</v>
      </c>
      <c r="F13" s="12">
        <v>4</v>
      </c>
      <c r="G13" s="7">
        <v>56</v>
      </c>
    </row>
    <row r="14" spans="2:7" ht="15.75">
      <c r="B14" s="43" t="s">
        <v>212</v>
      </c>
      <c r="C14" s="44">
        <v>1994</v>
      </c>
      <c r="D14" s="44" t="s">
        <v>7</v>
      </c>
      <c r="E14" s="45">
        <v>17.02</v>
      </c>
      <c r="F14" s="12">
        <v>5</v>
      </c>
      <c r="G14" s="7">
        <v>52</v>
      </c>
    </row>
    <row r="15" spans="2:7" ht="15.75">
      <c r="B15" s="43" t="s">
        <v>277</v>
      </c>
      <c r="C15" s="44">
        <v>1996</v>
      </c>
      <c r="D15" s="44" t="s">
        <v>6</v>
      </c>
      <c r="E15" s="45">
        <v>17.35</v>
      </c>
      <c r="F15" s="12">
        <v>6</v>
      </c>
      <c r="G15" s="7">
        <v>48</v>
      </c>
    </row>
    <row r="16" spans="2:7" ht="15.75">
      <c r="B16" s="43" t="s">
        <v>74</v>
      </c>
      <c r="C16" s="44">
        <v>1997</v>
      </c>
      <c r="D16" s="44" t="s">
        <v>83</v>
      </c>
      <c r="E16" s="45">
        <v>17.54</v>
      </c>
      <c r="F16" s="12">
        <v>7</v>
      </c>
      <c r="G16" s="7">
        <v>44</v>
      </c>
    </row>
    <row r="17" spans="2:7" ht="15.75">
      <c r="B17" s="43" t="s">
        <v>80</v>
      </c>
      <c r="C17" s="44">
        <v>1996</v>
      </c>
      <c r="D17" s="44" t="s">
        <v>6</v>
      </c>
      <c r="E17" s="45">
        <v>18</v>
      </c>
      <c r="F17" s="12">
        <v>8</v>
      </c>
      <c r="G17" s="7">
        <v>40</v>
      </c>
    </row>
    <row r="18" spans="2:7" ht="15.75">
      <c r="B18" s="43" t="s">
        <v>89</v>
      </c>
      <c r="C18" s="44">
        <v>1997</v>
      </c>
      <c r="D18" s="44" t="s">
        <v>7</v>
      </c>
      <c r="E18" s="45">
        <v>18.01</v>
      </c>
      <c r="F18" s="12">
        <v>9</v>
      </c>
      <c r="G18" s="7">
        <v>36</v>
      </c>
    </row>
    <row r="19" spans="2:7" ht="15.75">
      <c r="B19" s="43" t="s">
        <v>278</v>
      </c>
      <c r="C19" s="44">
        <v>1995</v>
      </c>
      <c r="D19" s="44" t="s">
        <v>7</v>
      </c>
      <c r="E19" s="45">
        <v>18.15</v>
      </c>
      <c r="F19" s="12">
        <v>10</v>
      </c>
      <c r="G19" s="7">
        <v>32</v>
      </c>
    </row>
    <row r="20" spans="2:7" ht="15.75">
      <c r="B20" s="43" t="s">
        <v>279</v>
      </c>
      <c r="C20" s="44">
        <v>1997</v>
      </c>
      <c r="D20" s="44" t="s">
        <v>13</v>
      </c>
      <c r="E20" s="45">
        <v>18.36</v>
      </c>
      <c r="F20" s="12">
        <v>11</v>
      </c>
      <c r="G20" s="7">
        <v>30</v>
      </c>
    </row>
    <row r="21" spans="2:7" ht="15.75">
      <c r="B21" s="43" t="s">
        <v>75</v>
      </c>
      <c r="C21" s="44">
        <v>1996</v>
      </c>
      <c r="D21" s="44" t="s">
        <v>83</v>
      </c>
      <c r="E21" s="45">
        <v>19.11</v>
      </c>
      <c r="F21" s="12">
        <v>12</v>
      </c>
      <c r="G21" s="7">
        <v>28</v>
      </c>
    </row>
    <row r="22" spans="2:7" ht="15.75">
      <c r="B22" s="43" t="s">
        <v>82</v>
      </c>
      <c r="C22" s="44">
        <v>1996</v>
      </c>
      <c r="D22" s="44" t="s">
        <v>6</v>
      </c>
      <c r="E22" s="45">
        <v>19.24</v>
      </c>
      <c r="F22" s="12">
        <v>13</v>
      </c>
      <c r="G22" s="7">
        <v>26</v>
      </c>
    </row>
    <row r="23" spans="2:7" ht="15.75">
      <c r="B23" s="43" t="s">
        <v>40</v>
      </c>
      <c r="C23" s="44">
        <v>1994</v>
      </c>
      <c r="D23" s="44" t="s">
        <v>112</v>
      </c>
      <c r="E23" s="45">
        <v>20.08</v>
      </c>
      <c r="F23" s="12">
        <v>14</v>
      </c>
      <c r="G23" s="7">
        <v>24</v>
      </c>
    </row>
    <row r="24" spans="2:7" ht="15.75">
      <c r="B24" s="43" t="s">
        <v>38</v>
      </c>
      <c r="C24" s="44">
        <v>1997</v>
      </c>
      <c r="D24" s="44" t="s">
        <v>4</v>
      </c>
      <c r="E24" s="45">
        <v>20.24</v>
      </c>
      <c r="F24" s="12">
        <v>15</v>
      </c>
      <c r="G24" s="7">
        <v>22</v>
      </c>
    </row>
    <row r="25" spans="2:7" ht="15.75">
      <c r="B25" s="43" t="s">
        <v>280</v>
      </c>
      <c r="C25" s="44">
        <v>1995</v>
      </c>
      <c r="D25" s="44" t="s">
        <v>112</v>
      </c>
      <c r="E25" s="45">
        <v>20.36</v>
      </c>
      <c r="F25" s="12">
        <v>16</v>
      </c>
      <c r="G25" s="7">
        <v>20</v>
      </c>
    </row>
    <row r="26" spans="2:7" ht="15.75">
      <c r="B26" s="43" t="s">
        <v>281</v>
      </c>
      <c r="C26" s="44">
        <v>1997</v>
      </c>
      <c r="D26" s="44" t="s">
        <v>31</v>
      </c>
      <c r="E26" s="45">
        <v>24.21</v>
      </c>
      <c r="F26" s="12">
        <v>17</v>
      </c>
      <c r="G26" s="7">
        <v>18</v>
      </c>
    </row>
    <row r="28" ht="15.75">
      <c r="B28" s="25" t="s">
        <v>282</v>
      </c>
    </row>
    <row r="29" spans="2:7" s="5" customFormat="1" ht="15.75">
      <c r="B29" s="17" t="s">
        <v>49</v>
      </c>
      <c r="C29" s="17" t="s">
        <v>50</v>
      </c>
      <c r="D29" s="40" t="s">
        <v>292</v>
      </c>
      <c r="E29" s="17" t="s">
        <v>275</v>
      </c>
      <c r="F29" s="17" t="s">
        <v>20</v>
      </c>
      <c r="G29" s="17" t="s">
        <v>51</v>
      </c>
    </row>
    <row r="30" spans="2:7" ht="15.75">
      <c r="B30" s="43" t="s">
        <v>124</v>
      </c>
      <c r="C30" s="44">
        <v>1995</v>
      </c>
      <c r="D30" s="44" t="s">
        <v>83</v>
      </c>
      <c r="E30" s="45">
        <v>27.23</v>
      </c>
      <c r="F30" s="12">
        <v>1</v>
      </c>
      <c r="G30" s="7">
        <v>100</v>
      </c>
    </row>
    <row r="31" spans="2:7" ht="17.25" customHeight="1">
      <c r="B31" s="43" t="s">
        <v>115</v>
      </c>
      <c r="C31" s="44">
        <v>1996</v>
      </c>
      <c r="D31" s="44" t="s">
        <v>83</v>
      </c>
      <c r="E31" s="45">
        <v>27.46</v>
      </c>
      <c r="F31" s="12">
        <v>2</v>
      </c>
      <c r="G31" s="7">
        <v>80</v>
      </c>
    </row>
    <row r="32" spans="2:7" ht="15.75">
      <c r="B32" s="43" t="s">
        <v>103</v>
      </c>
      <c r="C32" s="44">
        <v>1994</v>
      </c>
      <c r="D32" s="44" t="s">
        <v>31</v>
      </c>
      <c r="E32" s="45">
        <v>28.55</v>
      </c>
      <c r="F32" s="12">
        <v>3</v>
      </c>
      <c r="G32" s="7">
        <v>60</v>
      </c>
    </row>
    <row r="33" spans="2:7" ht="15.75">
      <c r="B33" s="43" t="s">
        <v>110</v>
      </c>
      <c r="C33" s="44">
        <v>1995</v>
      </c>
      <c r="D33" s="44" t="s">
        <v>112</v>
      </c>
      <c r="E33" s="45">
        <v>29.02</v>
      </c>
      <c r="F33" s="12">
        <v>4</v>
      </c>
      <c r="G33" s="7">
        <v>56</v>
      </c>
    </row>
    <row r="34" spans="2:7" ht="15.75">
      <c r="B34" s="43" t="s">
        <v>199</v>
      </c>
      <c r="C34" s="44">
        <v>1995</v>
      </c>
      <c r="D34" s="44" t="s">
        <v>83</v>
      </c>
      <c r="E34" s="45">
        <v>29.13</v>
      </c>
      <c r="F34" s="12">
        <v>5</v>
      </c>
      <c r="G34" s="7">
        <v>52</v>
      </c>
    </row>
    <row r="35" spans="2:7" ht="15.75">
      <c r="B35" s="43" t="s">
        <v>198</v>
      </c>
      <c r="C35" s="44">
        <v>1994</v>
      </c>
      <c r="D35" s="44" t="s">
        <v>112</v>
      </c>
      <c r="E35" s="45">
        <v>29.14</v>
      </c>
      <c r="F35" s="12">
        <v>6</v>
      </c>
      <c r="G35" s="7">
        <v>48</v>
      </c>
    </row>
    <row r="36" spans="2:7" ht="15.75">
      <c r="B36" s="43" t="s">
        <v>235</v>
      </c>
      <c r="C36" s="44">
        <v>1997</v>
      </c>
      <c r="D36" s="44" t="s">
        <v>83</v>
      </c>
      <c r="E36" s="45">
        <v>29.14</v>
      </c>
      <c r="F36" s="12">
        <v>7</v>
      </c>
      <c r="G36" s="7">
        <v>44</v>
      </c>
    </row>
    <row r="37" spans="2:7" ht="15.75">
      <c r="B37" s="43" t="s">
        <v>116</v>
      </c>
      <c r="C37" s="44">
        <v>1996</v>
      </c>
      <c r="D37" s="44" t="s">
        <v>83</v>
      </c>
      <c r="E37" s="45">
        <v>29.19</v>
      </c>
      <c r="F37" s="12">
        <v>8</v>
      </c>
      <c r="G37" s="7">
        <v>40</v>
      </c>
    </row>
    <row r="38" spans="2:7" ht="15.75">
      <c r="B38" s="43" t="s">
        <v>283</v>
      </c>
      <c r="C38" s="44">
        <v>1997</v>
      </c>
      <c r="D38" s="44" t="s">
        <v>83</v>
      </c>
      <c r="E38" s="45">
        <v>29.23</v>
      </c>
      <c r="F38" s="12">
        <v>9</v>
      </c>
      <c r="G38" s="7">
        <v>36</v>
      </c>
    </row>
    <row r="39" spans="2:7" ht="15.75">
      <c r="B39" s="43" t="s">
        <v>43</v>
      </c>
      <c r="C39" s="44">
        <v>1996</v>
      </c>
      <c r="D39" s="44" t="s">
        <v>4</v>
      </c>
      <c r="E39" s="45">
        <v>30</v>
      </c>
      <c r="F39" s="12">
        <v>10</v>
      </c>
      <c r="G39" s="7">
        <v>32</v>
      </c>
    </row>
    <row r="40" spans="2:7" ht="15.75">
      <c r="B40" s="43" t="s">
        <v>284</v>
      </c>
      <c r="C40" s="44">
        <v>1996</v>
      </c>
      <c r="D40" s="44" t="s">
        <v>4</v>
      </c>
      <c r="E40" s="45">
        <v>31.11</v>
      </c>
      <c r="F40" s="12">
        <v>11</v>
      </c>
      <c r="G40" s="7">
        <v>30</v>
      </c>
    </row>
    <row r="41" spans="2:7" ht="15.75">
      <c r="B41" s="43" t="s">
        <v>54</v>
      </c>
      <c r="C41" s="44">
        <v>1994</v>
      </c>
      <c r="D41" s="44" t="s">
        <v>112</v>
      </c>
      <c r="E41" s="45">
        <v>31.12</v>
      </c>
      <c r="F41" s="12">
        <v>12</v>
      </c>
      <c r="G41" s="7">
        <v>28</v>
      </c>
    </row>
    <row r="42" spans="2:7" ht="15.75">
      <c r="B42" s="43" t="s">
        <v>236</v>
      </c>
      <c r="C42" s="44">
        <v>1996</v>
      </c>
      <c r="D42" s="44" t="s">
        <v>6</v>
      </c>
      <c r="E42" s="45">
        <v>31.29</v>
      </c>
      <c r="F42" s="12">
        <v>13</v>
      </c>
      <c r="G42" s="7">
        <v>26</v>
      </c>
    </row>
    <row r="43" spans="2:7" ht="15.75">
      <c r="B43" s="43" t="s">
        <v>57</v>
      </c>
      <c r="C43" s="44">
        <v>1994</v>
      </c>
      <c r="D43" s="44" t="s">
        <v>31</v>
      </c>
      <c r="E43" s="45">
        <v>31.48</v>
      </c>
      <c r="F43" s="12">
        <v>14</v>
      </c>
      <c r="G43" s="7">
        <v>24</v>
      </c>
    </row>
    <row r="44" spans="2:7" ht="15.75">
      <c r="B44" s="43" t="s">
        <v>238</v>
      </c>
      <c r="C44" s="44">
        <v>1997</v>
      </c>
      <c r="D44" s="44" t="s">
        <v>6</v>
      </c>
      <c r="E44" s="45">
        <v>32.22</v>
      </c>
      <c r="F44" s="12">
        <v>15</v>
      </c>
      <c r="G44" s="7">
        <v>22</v>
      </c>
    </row>
    <row r="45" spans="2:7" ht="15.75">
      <c r="B45" s="43" t="s">
        <v>285</v>
      </c>
      <c r="C45" s="44">
        <v>1997</v>
      </c>
      <c r="D45" s="44" t="s">
        <v>31</v>
      </c>
      <c r="E45" s="45">
        <v>32.3</v>
      </c>
      <c r="F45" s="12">
        <v>16</v>
      </c>
      <c r="G45" s="7">
        <v>20</v>
      </c>
    </row>
    <row r="46" spans="2:7" ht="15.75">
      <c r="B46" s="43" t="s">
        <v>239</v>
      </c>
      <c r="C46" s="44">
        <v>1997</v>
      </c>
      <c r="D46" s="44" t="s">
        <v>83</v>
      </c>
      <c r="E46" s="45">
        <v>32.33</v>
      </c>
      <c r="F46" s="12">
        <v>17</v>
      </c>
      <c r="G46" s="7">
        <v>18</v>
      </c>
    </row>
    <row r="47" spans="2:7" ht="15.75">
      <c r="B47" s="43" t="s">
        <v>286</v>
      </c>
      <c r="C47" s="44">
        <v>1995</v>
      </c>
      <c r="D47" s="44" t="s">
        <v>83</v>
      </c>
      <c r="E47" s="45">
        <v>32.59</v>
      </c>
      <c r="F47" s="12">
        <v>18</v>
      </c>
      <c r="G47" s="7">
        <v>16</v>
      </c>
    </row>
    <row r="48" spans="2:7" ht="15.75">
      <c r="B48" s="43" t="s">
        <v>287</v>
      </c>
      <c r="C48" s="44">
        <v>1995</v>
      </c>
      <c r="D48" s="44" t="s">
        <v>4</v>
      </c>
      <c r="E48" s="45">
        <v>33.21</v>
      </c>
      <c r="F48" s="12">
        <v>19</v>
      </c>
      <c r="G48" s="7">
        <v>14</v>
      </c>
    </row>
    <row r="49" spans="2:7" ht="15.75">
      <c r="B49" s="43" t="s">
        <v>288</v>
      </c>
      <c r="C49" s="44">
        <v>1996</v>
      </c>
      <c r="D49" s="44" t="s">
        <v>83</v>
      </c>
      <c r="E49" s="45">
        <v>34.11</v>
      </c>
      <c r="F49" s="12">
        <v>20</v>
      </c>
      <c r="G49" s="7">
        <v>12</v>
      </c>
    </row>
    <row r="50" spans="2:7" ht="15.75">
      <c r="B50" s="43" t="s">
        <v>245</v>
      </c>
      <c r="C50" s="44">
        <v>1997</v>
      </c>
      <c r="D50" s="44" t="s">
        <v>83</v>
      </c>
      <c r="E50" s="45">
        <v>34.27</v>
      </c>
      <c r="F50" s="12">
        <v>21</v>
      </c>
      <c r="G50" s="7">
        <v>10</v>
      </c>
    </row>
    <row r="51" spans="2:7" ht="15.75">
      <c r="B51" s="43" t="s">
        <v>242</v>
      </c>
      <c r="C51" s="44">
        <v>1995</v>
      </c>
      <c r="D51" s="44" t="s">
        <v>13</v>
      </c>
      <c r="E51" s="45">
        <v>34.51</v>
      </c>
      <c r="F51" s="12">
        <v>22</v>
      </c>
      <c r="G51" s="7">
        <v>9</v>
      </c>
    </row>
    <row r="52" spans="2:7" ht="15.75">
      <c r="B52" s="43" t="s">
        <v>243</v>
      </c>
      <c r="C52" s="44">
        <v>1997</v>
      </c>
      <c r="D52" s="44" t="s">
        <v>13</v>
      </c>
      <c r="E52" s="45">
        <v>35.24</v>
      </c>
      <c r="F52" s="12">
        <v>23</v>
      </c>
      <c r="G52" s="7">
        <v>8</v>
      </c>
    </row>
    <row r="53" spans="2:7" ht="15.75">
      <c r="B53" s="43" t="s">
        <v>244</v>
      </c>
      <c r="C53" s="44">
        <v>1996</v>
      </c>
      <c r="D53" s="44" t="s">
        <v>6</v>
      </c>
      <c r="E53" s="45">
        <v>36.27</v>
      </c>
      <c r="F53" s="12">
        <v>24</v>
      </c>
      <c r="G53" s="46">
        <v>7</v>
      </c>
    </row>
    <row r="54" spans="2:7" ht="15.75">
      <c r="B54" s="43" t="s">
        <v>289</v>
      </c>
      <c r="C54" s="44">
        <v>1996</v>
      </c>
      <c r="D54" s="44" t="s">
        <v>112</v>
      </c>
      <c r="E54" s="45">
        <v>37.35</v>
      </c>
      <c r="F54" s="12">
        <v>25</v>
      </c>
      <c r="G54" s="46">
        <v>6</v>
      </c>
    </row>
    <row r="55" spans="2:7" ht="15.75">
      <c r="B55" s="43" t="s">
        <v>61</v>
      </c>
      <c r="C55" s="44">
        <v>1994</v>
      </c>
      <c r="D55" s="44" t="s">
        <v>112</v>
      </c>
      <c r="E55" s="45">
        <v>37.4</v>
      </c>
      <c r="F55" s="12">
        <v>26</v>
      </c>
      <c r="G55" s="46">
        <v>5</v>
      </c>
    </row>
    <row r="56" spans="2:7" ht="15.75">
      <c r="B56" s="43" t="s">
        <v>290</v>
      </c>
      <c r="C56" s="44">
        <v>1996</v>
      </c>
      <c r="D56" s="44" t="s">
        <v>112</v>
      </c>
      <c r="E56" s="45">
        <v>40.22</v>
      </c>
      <c r="F56" s="12">
        <v>27</v>
      </c>
      <c r="G56" s="46">
        <v>4</v>
      </c>
    </row>
    <row r="57" spans="2:7" ht="15.75">
      <c r="B57" s="43" t="s">
        <v>291</v>
      </c>
      <c r="C57" s="44">
        <v>1997</v>
      </c>
      <c r="D57" s="44" t="s">
        <v>31</v>
      </c>
      <c r="E57" s="47">
        <v>41.17</v>
      </c>
      <c r="F57" s="12">
        <v>28</v>
      </c>
      <c r="G57" s="46">
        <v>3</v>
      </c>
    </row>
    <row r="59" ht="15.75">
      <c r="B59" s="25" t="s">
        <v>293</v>
      </c>
    </row>
    <row r="60" spans="2:7" ht="15.75">
      <c r="B60" s="17" t="s">
        <v>49</v>
      </c>
      <c r="C60" s="17" t="s">
        <v>50</v>
      </c>
      <c r="D60" s="40" t="s">
        <v>292</v>
      </c>
      <c r="E60" s="17" t="s">
        <v>276</v>
      </c>
      <c r="F60" s="17" t="s">
        <v>20</v>
      </c>
      <c r="G60" s="17" t="s">
        <v>51</v>
      </c>
    </row>
    <row r="61" spans="2:7" ht="15.75">
      <c r="B61" s="43" t="s">
        <v>190</v>
      </c>
      <c r="C61" s="44">
        <v>1984</v>
      </c>
      <c r="D61" s="44" t="s">
        <v>4</v>
      </c>
      <c r="E61" s="44">
        <v>15.54</v>
      </c>
      <c r="F61" s="12">
        <v>1</v>
      </c>
      <c r="G61" s="7">
        <v>100</v>
      </c>
    </row>
    <row r="62" spans="2:7" ht="15.75">
      <c r="B62" s="43" t="s">
        <v>22</v>
      </c>
      <c r="C62" s="44">
        <v>1987</v>
      </c>
      <c r="D62" s="44" t="s">
        <v>83</v>
      </c>
      <c r="E62" s="44">
        <v>16.12</v>
      </c>
      <c r="F62" s="12">
        <v>2</v>
      </c>
      <c r="G62" s="7">
        <v>80</v>
      </c>
    </row>
    <row r="65" ht="15.75">
      <c r="B65" s="25" t="s">
        <v>294</v>
      </c>
    </row>
    <row r="66" spans="2:7" ht="15.75">
      <c r="B66" s="17" t="s">
        <v>49</v>
      </c>
      <c r="C66" s="17" t="s">
        <v>50</v>
      </c>
      <c r="D66" s="40" t="s">
        <v>292</v>
      </c>
      <c r="E66" s="17" t="s">
        <v>276</v>
      </c>
      <c r="F66" s="17" t="s">
        <v>20</v>
      </c>
      <c r="G66" s="17" t="s">
        <v>51</v>
      </c>
    </row>
    <row r="67" spans="2:7" ht="15.75">
      <c r="B67" s="43" t="s">
        <v>2</v>
      </c>
      <c r="C67" s="44">
        <v>1983</v>
      </c>
      <c r="D67" s="44" t="s">
        <v>83</v>
      </c>
      <c r="E67" s="44">
        <v>25.13</v>
      </c>
      <c r="F67" s="12">
        <v>1</v>
      </c>
      <c r="G67" s="7">
        <v>100</v>
      </c>
    </row>
    <row r="68" spans="2:7" ht="15.75">
      <c r="B68" s="43" t="s">
        <v>52</v>
      </c>
      <c r="C68" s="44">
        <v>1990</v>
      </c>
      <c r="D68" s="44" t="s">
        <v>83</v>
      </c>
      <c r="E68" s="44">
        <v>27.15</v>
      </c>
      <c r="F68" s="12">
        <v>2</v>
      </c>
      <c r="G68" s="7">
        <v>80</v>
      </c>
    </row>
    <row r="69" spans="2:7" ht="15.75">
      <c r="B69" s="43" t="s">
        <v>146</v>
      </c>
      <c r="C69" s="44">
        <v>1993</v>
      </c>
      <c r="D69" s="44" t="s">
        <v>83</v>
      </c>
      <c r="E69" s="44">
        <v>28.05</v>
      </c>
      <c r="F69" s="12">
        <v>3</v>
      </c>
      <c r="G69" s="7">
        <v>60</v>
      </c>
    </row>
    <row r="70" spans="2:7" ht="15.75">
      <c r="B70" s="43" t="s">
        <v>250</v>
      </c>
      <c r="C70" s="44">
        <v>1992</v>
      </c>
      <c r="D70" s="44" t="s">
        <v>83</v>
      </c>
      <c r="E70" s="44">
        <v>28.32</v>
      </c>
      <c r="F70" s="12">
        <v>4</v>
      </c>
      <c r="G70" s="7">
        <v>56</v>
      </c>
    </row>
    <row r="71" spans="2:7" ht="15.75">
      <c r="B71" s="43" t="s">
        <v>9</v>
      </c>
      <c r="C71" s="44">
        <v>1992</v>
      </c>
      <c r="D71" s="44" t="s">
        <v>4</v>
      </c>
      <c r="E71" s="44">
        <v>35.45</v>
      </c>
      <c r="F71" s="12">
        <v>5</v>
      </c>
      <c r="G71" s="7">
        <v>52</v>
      </c>
    </row>
    <row r="74" ht="15.75">
      <c r="B74" s="25" t="s">
        <v>295</v>
      </c>
    </row>
    <row r="75" spans="2:7" ht="15.75">
      <c r="B75" s="17" t="s">
        <v>49</v>
      </c>
      <c r="C75" s="17" t="s">
        <v>50</v>
      </c>
      <c r="D75" s="40" t="s">
        <v>292</v>
      </c>
      <c r="E75" s="17" t="s">
        <v>276</v>
      </c>
      <c r="F75" s="17" t="s">
        <v>20</v>
      </c>
      <c r="G75" s="17" t="s">
        <v>51</v>
      </c>
    </row>
    <row r="76" spans="2:7" ht="15.75">
      <c r="B76" s="48" t="s">
        <v>76</v>
      </c>
      <c r="C76" s="44">
        <v>1974</v>
      </c>
      <c r="D76" s="44" t="s">
        <v>112</v>
      </c>
      <c r="E76" s="40">
        <v>19.36</v>
      </c>
      <c r="F76" s="12">
        <v>1</v>
      </c>
      <c r="G76" s="7">
        <v>100</v>
      </c>
    </row>
    <row r="78" ht="15.75">
      <c r="B78" s="25" t="s">
        <v>296</v>
      </c>
    </row>
    <row r="79" spans="2:7" ht="15.75">
      <c r="B79" s="17" t="s">
        <v>49</v>
      </c>
      <c r="C79" s="17" t="s">
        <v>50</v>
      </c>
      <c r="D79" s="40" t="s">
        <v>292</v>
      </c>
      <c r="E79" s="17" t="s">
        <v>276</v>
      </c>
      <c r="F79" s="17" t="s">
        <v>20</v>
      </c>
      <c r="G79" s="17" t="s">
        <v>51</v>
      </c>
    </row>
    <row r="80" spans="2:7" ht="15.75">
      <c r="B80" s="43" t="s">
        <v>10</v>
      </c>
      <c r="C80" s="44">
        <v>1980</v>
      </c>
      <c r="D80" s="44" t="s">
        <v>7</v>
      </c>
      <c r="E80" s="45">
        <v>26.45</v>
      </c>
      <c r="F80" s="12">
        <v>1</v>
      </c>
      <c r="G80" s="7">
        <v>100</v>
      </c>
    </row>
    <row r="81" spans="2:7" ht="15.75">
      <c r="B81" s="43" t="s">
        <v>62</v>
      </c>
      <c r="C81" s="44">
        <v>1978</v>
      </c>
      <c r="D81" s="44" t="s">
        <v>4</v>
      </c>
      <c r="E81" s="45">
        <v>29.09</v>
      </c>
      <c r="F81" s="12">
        <v>2</v>
      </c>
      <c r="G81" s="7">
        <v>80</v>
      </c>
    </row>
    <row r="82" spans="2:7" ht="15.75">
      <c r="B82" s="43" t="s">
        <v>34</v>
      </c>
      <c r="C82" s="44">
        <v>1974</v>
      </c>
      <c r="D82" s="44" t="s">
        <v>4</v>
      </c>
      <c r="E82" s="45">
        <v>29.1</v>
      </c>
      <c r="F82" s="12">
        <v>3</v>
      </c>
      <c r="G82" s="7">
        <v>60</v>
      </c>
    </row>
    <row r="83" spans="2:7" ht="15.75">
      <c r="B83" s="43" t="s">
        <v>297</v>
      </c>
      <c r="C83" s="44">
        <v>1974</v>
      </c>
      <c r="D83" s="44" t="s">
        <v>4</v>
      </c>
      <c r="E83" s="45">
        <v>29.22</v>
      </c>
      <c r="F83" s="12">
        <v>4</v>
      </c>
      <c r="G83" s="7">
        <v>56</v>
      </c>
    </row>
    <row r="84" spans="2:7" ht="15.75">
      <c r="B84" s="43" t="s">
        <v>63</v>
      </c>
      <c r="C84" s="44">
        <v>1973</v>
      </c>
      <c r="D84" s="44" t="s">
        <v>112</v>
      </c>
      <c r="E84" s="45">
        <v>29.54</v>
      </c>
      <c r="F84" s="12">
        <v>5</v>
      </c>
      <c r="G84" s="7">
        <v>52</v>
      </c>
    </row>
    <row r="85" spans="2:7" ht="15.75">
      <c r="B85" s="43" t="s">
        <v>11</v>
      </c>
      <c r="C85" s="44">
        <v>1973</v>
      </c>
      <c r="D85" s="44" t="s">
        <v>6</v>
      </c>
      <c r="E85" s="45">
        <v>31.27</v>
      </c>
      <c r="F85" s="12">
        <v>6</v>
      </c>
      <c r="G85" s="7">
        <v>48</v>
      </c>
    </row>
    <row r="86" spans="2:7" ht="15.75">
      <c r="B86" s="43" t="s">
        <v>47</v>
      </c>
      <c r="C86" s="44">
        <v>1974</v>
      </c>
      <c r="D86" s="44" t="s">
        <v>4</v>
      </c>
      <c r="E86" s="45">
        <v>32.4</v>
      </c>
      <c r="F86" s="12">
        <v>7</v>
      </c>
      <c r="G86" s="7">
        <v>44</v>
      </c>
    </row>
    <row r="88" ht="15.75">
      <c r="B88" s="25" t="s">
        <v>298</v>
      </c>
    </row>
    <row r="89" spans="2:7" ht="15.75">
      <c r="B89" s="17" t="s">
        <v>49</v>
      </c>
      <c r="C89" s="17" t="s">
        <v>50</v>
      </c>
      <c r="D89" s="40" t="s">
        <v>292</v>
      </c>
      <c r="E89" s="17" t="s">
        <v>276</v>
      </c>
      <c r="F89" s="17" t="s">
        <v>20</v>
      </c>
      <c r="G89" s="17" t="s">
        <v>51</v>
      </c>
    </row>
    <row r="90" spans="2:7" ht="15.75">
      <c r="B90" s="43" t="s">
        <v>26</v>
      </c>
      <c r="C90" s="44">
        <v>1968</v>
      </c>
      <c r="D90" s="44" t="s">
        <v>13</v>
      </c>
      <c r="E90" s="44">
        <v>10.5</v>
      </c>
      <c r="F90" s="12">
        <v>1</v>
      </c>
      <c r="G90" s="7">
        <v>100</v>
      </c>
    </row>
    <row r="91" spans="2:7" ht="15.75">
      <c r="B91" s="43" t="s">
        <v>77</v>
      </c>
      <c r="C91" s="44">
        <v>1971</v>
      </c>
      <c r="D91" s="44" t="s">
        <v>112</v>
      </c>
      <c r="E91" s="44">
        <v>10.54</v>
      </c>
      <c r="F91" s="12">
        <v>2</v>
      </c>
      <c r="G91" s="7">
        <v>80</v>
      </c>
    </row>
    <row r="92" spans="2:7" ht="15.75">
      <c r="B92" s="43" t="s">
        <v>114</v>
      </c>
      <c r="C92" s="44">
        <v>1971</v>
      </c>
      <c r="D92" s="44" t="s">
        <v>112</v>
      </c>
      <c r="E92" s="44">
        <v>11.27</v>
      </c>
      <c r="F92" s="12">
        <v>3</v>
      </c>
      <c r="G92" s="7">
        <v>60</v>
      </c>
    </row>
    <row r="95" ht="15.75">
      <c r="B95" s="25" t="s">
        <v>299</v>
      </c>
    </row>
    <row r="96" spans="2:7" ht="15.75">
      <c r="B96" s="17" t="s">
        <v>49</v>
      </c>
      <c r="C96" s="17" t="s">
        <v>50</v>
      </c>
      <c r="D96" s="40" t="s">
        <v>292</v>
      </c>
      <c r="E96" s="17" t="s">
        <v>276</v>
      </c>
      <c r="F96" s="17" t="s">
        <v>20</v>
      </c>
      <c r="G96" s="17" t="s">
        <v>51</v>
      </c>
    </row>
    <row r="97" spans="2:7" ht="15.75">
      <c r="B97" s="43" t="s">
        <v>105</v>
      </c>
      <c r="C97" s="44">
        <v>1971</v>
      </c>
      <c r="D97" s="44" t="s">
        <v>112</v>
      </c>
      <c r="E97" s="45">
        <v>13.32</v>
      </c>
      <c r="F97" s="12">
        <v>1</v>
      </c>
      <c r="G97" s="7">
        <v>100</v>
      </c>
    </row>
    <row r="98" spans="2:7" ht="15.75">
      <c r="B98" s="43" t="s">
        <v>84</v>
      </c>
      <c r="C98" s="44">
        <v>1966</v>
      </c>
      <c r="D98" s="44" t="s">
        <v>4</v>
      </c>
      <c r="E98" s="45">
        <v>14.18</v>
      </c>
      <c r="F98" s="12">
        <v>2</v>
      </c>
      <c r="G98" s="7">
        <v>80</v>
      </c>
    </row>
    <row r="99" spans="2:7" ht="15.75">
      <c r="B99" s="43" t="s">
        <v>12</v>
      </c>
      <c r="C99" s="44">
        <v>1969</v>
      </c>
      <c r="D99" s="44" t="s">
        <v>13</v>
      </c>
      <c r="E99" s="45">
        <v>14.28</v>
      </c>
      <c r="F99" s="12">
        <v>3</v>
      </c>
      <c r="G99" s="7">
        <v>60</v>
      </c>
    </row>
    <row r="100" spans="2:7" ht="15.75">
      <c r="B100" s="43" t="s">
        <v>300</v>
      </c>
      <c r="C100" s="44">
        <v>1968</v>
      </c>
      <c r="D100" s="44" t="s">
        <v>6</v>
      </c>
      <c r="E100" s="45">
        <v>15.1</v>
      </c>
      <c r="F100" s="12">
        <v>4</v>
      </c>
      <c r="G100" s="7">
        <v>56</v>
      </c>
    </row>
    <row r="101" spans="2:7" ht="15.75">
      <c r="B101" s="43" t="s">
        <v>257</v>
      </c>
      <c r="C101" s="44">
        <v>1970</v>
      </c>
      <c r="D101" s="44" t="s">
        <v>112</v>
      </c>
      <c r="E101" s="45">
        <v>15.31</v>
      </c>
      <c r="F101" s="12">
        <v>5</v>
      </c>
      <c r="G101" s="7">
        <v>52</v>
      </c>
    </row>
    <row r="102" spans="2:7" ht="15.75">
      <c r="B102" s="43" t="s">
        <v>258</v>
      </c>
      <c r="C102" s="44">
        <v>1965</v>
      </c>
      <c r="D102" s="44" t="s">
        <v>13</v>
      </c>
      <c r="E102" s="45">
        <v>16.19</v>
      </c>
      <c r="F102" s="12">
        <v>6</v>
      </c>
      <c r="G102" s="7">
        <v>48</v>
      </c>
    </row>
    <row r="103" spans="2:7" ht="15.75">
      <c r="B103" s="43" t="s">
        <v>67</v>
      </c>
      <c r="C103" s="44">
        <v>1964</v>
      </c>
      <c r="D103" s="44" t="s">
        <v>301</v>
      </c>
      <c r="E103" s="45">
        <v>17.4</v>
      </c>
      <c r="F103" s="12">
        <v>7</v>
      </c>
      <c r="G103" s="7">
        <v>44</v>
      </c>
    </row>
    <row r="104" spans="2:7" ht="15.75">
      <c r="B104" s="43" t="s">
        <v>48</v>
      </c>
      <c r="C104" s="44">
        <v>1966</v>
      </c>
      <c r="D104" s="44" t="s">
        <v>83</v>
      </c>
      <c r="E104" s="45">
        <v>18.26</v>
      </c>
      <c r="F104" s="12">
        <v>8</v>
      </c>
      <c r="G104" s="7">
        <v>40</v>
      </c>
    </row>
    <row r="105" ht="12.75">
      <c r="E105" s="42"/>
    </row>
    <row r="106" ht="15.75">
      <c r="B106" s="25" t="s">
        <v>302</v>
      </c>
    </row>
    <row r="107" spans="2:7" ht="15.75">
      <c r="B107" s="17" t="s">
        <v>49</v>
      </c>
      <c r="C107" s="17" t="s">
        <v>50</v>
      </c>
      <c r="D107" s="40" t="s">
        <v>292</v>
      </c>
      <c r="E107" s="17" t="s">
        <v>276</v>
      </c>
      <c r="F107" s="17" t="s">
        <v>20</v>
      </c>
      <c r="G107" s="17" t="s">
        <v>51</v>
      </c>
    </row>
    <row r="108" spans="2:7" ht="15.75">
      <c r="B108" s="43" t="s">
        <v>303</v>
      </c>
      <c r="C108" s="44">
        <v>1960</v>
      </c>
      <c r="D108" s="44" t="s">
        <v>83</v>
      </c>
      <c r="E108" s="44">
        <v>15.2</v>
      </c>
      <c r="F108" s="12">
        <v>1</v>
      </c>
      <c r="G108" s="7">
        <v>100</v>
      </c>
    </row>
    <row r="110" ht="15.75">
      <c r="B110" s="25" t="s">
        <v>304</v>
      </c>
    </row>
    <row r="111" spans="2:7" ht="15.75">
      <c r="B111" s="17" t="s">
        <v>49</v>
      </c>
      <c r="C111" s="17" t="s">
        <v>50</v>
      </c>
      <c r="D111" s="40" t="s">
        <v>292</v>
      </c>
      <c r="E111" s="17" t="s">
        <v>276</v>
      </c>
      <c r="F111" s="17" t="s">
        <v>20</v>
      </c>
      <c r="G111" s="17" t="s">
        <v>51</v>
      </c>
    </row>
    <row r="112" spans="2:7" ht="15.75">
      <c r="B112" s="43" t="s">
        <v>107</v>
      </c>
      <c r="C112" s="44">
        <v>1961</v>
      </c>
      <c r="D112" s="44" t="s">
        <v>7</v>
      </c>
      <c r="E112" s="45">
        <v>14.13</v>
      </c>
      <c r="F112" s="12">
        <v>1</v>
      </c>
      <c r="G112" s="7">
        <v>100</v>
      </c>
    </row>
    <row r="113" spans="2:7" ht="15.75">
      <c r="B113" s="43" t="s">
        <v>16</v>
      </c>
      <c r="C113" s="44">
        <v>1953</v>
      </c>
      <c r="D113" s="44" t="s">
        <v>7</v>
      </c>
      <c r="E113" s="45">
        <v>14.32</v>
      </c>
      <c r="F113" s="12">
        <v>2</v>
      </c>
      <c r="G113" s="7">
        <v>80</v>
      </c>
    </row>
    <row r="114" spans="2:7" ht="15.75">
      <c r="B114" s="43" t="s">
        <v>14</v>
      </c>
      <c r="C114" s="44">
        <v>1961</v>
      </c>
      <c r="D114" s="44" t="s">
        <v>7</v>
      </c>
      <c r="E114" s="45">
        <v>15.03</v>
      </c>
      <c r="F114" s="12">
        <v>3</v>
      </c>
      <c r="G114" s="7">
        <v>60</v>
      </c>
    </row>
    <row r="115" spans="2:7" ht="15.75">
      <c r="B115" s="43" t="s">
        <v>69</v>
      </c>
      <c r="C115" s="44">
        <v>1957</v>
      </c>
      <c r="D115" s="44" t="s">
        <v>112</v>
      </c>
      <c r="E115" s="45">
        <v>16.1</v>
      </c>
      <c r="F115" s="12">
        <v>4</v>
      </c>
      <c r="G115" s="7">
        <v>56</v>
      </c>
    </row>
    <row r="116" spans="2:7" ht="15.75">
      <c r="B116" s="43" t="s">
        <v>305</v>
      </c>
      <c r="C116" s="44">
        <v>1954</v>
      </c>
      <c r="D116" s="44" t="s">
        <v>4</v>
      </c>
      <c r="E116" s="45">
        <v>16.36</v>
      </c>
      <c r="F116" s="12">
        <v>5</v>
      </c>
      <c r="G116" s="7">
        <v>52</v>
      </c>
    </row>
    <row r="117" spans="2:7" ht="15.75">
      <c r="B117" s="43" t="s">
        <v>17</v>
      </c>
      <c r="C117" s="44">
        <v>1957</v>
      </c>
      <c r="D117" s="44" t="s">
        <v>83</v>
      </c>
      <c r="E117" s="45">
        <v>16.47</v>
      </c>
      <c r="F117" s="12">
        <v>6</v>
      </c>
      <c r="G117" s="7">
        <v>48</v>
      </c>
    </row>
    <row r="118" spans="2:7" ht="15.75">
      <c r="B118" s="43" t="s">
        <v>306</v>
      </c>
      <c r="C118" s="44">
        <v>1956</v>
      </c>
      <c r="D118" s="44" t="s">
        <v>83</v>
      </c>
      <c r="E118" s="45">
        <v>16.5</v>
      </c>
      <c r="F118" s="12">
        <v>7</v>
      </c>
      <c r="G118" s="7">
        <v>44</v>
      </c>
    </row>
    <row r="119" spans="2:7" ht="15.75">
      <c r="B119" s="43" t="s">
        <v>41</v>
      </c>
      <c r="C119" s="44">
        <v>1953</v>
      </c>
      <c r="D119" s="44" t="s">
        <v>4</v>
      </c>
      <c r="E119" s="45">
        <v>17</v>
      </c>
      <c r="F119" s="12">
        <v>8</v>
      </c>
      <c r="G119" s="7">
        <v>40</v>
      </c>
    </row>
    <row r="120" spans="2:7" ht="15.75">
      <c r="B120" s="43" t="s">
        <v>68</v>
      </c>
      <c r="C120" s="44">
        <v>1962</v>
      </c>
      <c r="D120" s="44" t="s">
        <v>4</v>
      </c>
      <c r="E120" s="45">
        <v>17.03</v>
      </c>
      <c r="F120" s="12">
        <v>9</v>
      </c>
      <c r="G120" s="7">
        <v>36</v>
      </c>
    </row>
    <row r="121" spans="2:7" ht="15.75">
      <c r="B121" s="43" t="s">
        <v>307</v>
      </c>
      <c r="C121" s="44">
        <v>1957</v>
      </c>
      <c r="D121" s="44" t="s">
        <v>4</v>
      </c>
      <c r="E121" s="45">
        <v>20.11</v>
      </c>
      <c r="F121" s="12">
        <v>10</v>
      </c>
      <c r="G121" s="7">
        <v>32</v>
      </c>
    </row>
    <row r="124" ht="15.75">
      <c r="B124" s="25" t="s">
        <v>308</v>
      </c>
    </row>
    <row r="125" spans="2:7" ht="15.75">
      <c r="B125" s="17" t="s">
        <v>49</v>
      </c>
      <c r="C125" s="17" t="s">
        <v>50</v>
      </c>
      <c r="D125" s="40" t="s">
        <v>292</v>
      </c>
      <c r="E125" s="17" t="s">
        <v>276</v>
      </c>
      <c r="F125" s="17" t="s">
        <v>20</v>
      </c>
      <c r="G125" s="17" t="s">
        <v>51</v>
      </c>
    </row>
    <row r="126" spans="2:7" ht="15.75">
      <c r="B126" s="43" t="s">
        <v>234</v>
      </c>
      <c r="C126" s="44">
        <v>1945</v>
      </c>
      <c r="D126" s="44" t="s">
        <v>83</v>
      </c>
      <c r="E126" s="45">
        <v>16</v>
      </c>
      <c r="F126" s="12">
        <v>1</v>
      </c>
      <c r="G126" s="7">
        <v>100</v>
      </c>
    </row>
    <row r="128" ht="15.75">
      <c r="B128" s="25" t="s">
        <v>309</v>
      </c>
    </row>
    <row r="129" spans="2:7" ht="15.75">
      <c r="B129" s="17" t="s">
        <v>49</v>
      </c>
      <c r="C129" s="17" t="s">
        <v>50</v>
      </c>
      <c r="D129" s="40" t="s">
        <v>292</v>
      </c>
      <c r="E129" s="17" t="s">
        <v>276</v>
      </c>
      <c r="F129" s="17" t="s">
        <v>20</v>
      </c>
      <c r="G129" s="17" t="s">
        <v>51</v>
      </c>
    </row>
    <row r="130" spans="2:7" ht="15.75">
      <c r="B130" s="43" t="s">
        <v>71</v>
      </c>
      <c r="C130" s="44">
        <v>1950</v>
      </c>
      <c r="D130" s="44" t="s">
        <v>4</v>
      </c>
      <c r="E130" s="45">
        <v>17.3</v>
      </c>
      <c r="F130" s="12">
        <v>1</v>
      </c>
      <c r="G130" s="7">
        <v>100</v>
      </c>
    </row>
    <row r="131" spans="2:7" ht="15.75">
      <c r="B131" s="43" t="s">
        <v>70</v>
      </c>
      <c r="C131" s="44">
        <v>1949</v>
      </c>
      <c r="D131" s="44" t="s">
        <v>6</v>
      </c>
      <c r="E131" s="45">
        <v>18.04</v>
      </c>
      <c r="F131" s="12">
        <v>2</v>
      </c>
      <c r="G131" s="7">
        <v>80</v>
      </c>
    </row>
    <row r="132" spans="2:7" ht="15.75">
      <c r="B132" s="43" t="s">
        <v>108</v>
      </c>
      <c r="C132" s="44">
        <v>1946</v>
      </c>
      <c r="D132" s="44" t="s">
        <v>4</v>
      </c>
      <c r="E132" s="45">
        <v>18.28</v>
      </c>
      <c r="F132" s="12">
        <v>3</v>
      </c>
      <c r="G132" s="7">
        <v>60</v>
      </c>
    </row>
    <row r="133" spans="2:7" ht="15.75">
      <c r="B133" s="43" t="s">
        <v>39</v>
      </c>
      <c r="C133" s="44">
        <v>1949</v>
      </c>
      <c r="D133" s="44" t="s">
        <v>112</v>
      </c>
      <c r="E133" s="45">
        <v>19.21</v>
      </c>
      <c r="F133" s="12">
        <v>4</v>
      </c>
      <c r="G133" s="7">
        <v>56</v>
      </c>
    </row>
    <row r="134" spans="2:7" ht="15.75">
      <c r="B134" s="43" t="s">
        <v>310</v>
      </c>
      <c r="C134" s="44">
        <v>1946</v>
      </c>
      <c r="D134" s="44" t="s">
        <v>13</v>
      </c>
      <c r="E134" s="45">
        <v>20.05</v>
      </c>
      <c r="F134" s="12">
        <v>5</v>
      </c>
      <c r="G134" s="7">
        <v>52</v>
      </c>
    </row>
    <row r="135" spans="2:7" ht="15.75">
      <c r="B135" s="43" t="s">
        <v>311</v>
      </c>
      <c r="C135" s="44">
        <v>1946</v>
      </c>
      <c r="D135" s="44" t="s">
        <v>4</v>
      </c>
      <c r="E135" s="45">
        <v>21.15</v>
      </c>
      <c r="F135" s="12">
        <v>6</v>
      </c>
      <c r="G135" s="7">
        <v>48</v>
      </c>
    </row>
    <row r="136" spans="2:7" ht="15.75">
      <c r="B136" s="43" t="s">
        <v>264</v>
      </c>
      <c r="C136" s="44">
        <v>1939</v>
      </c>
      <c r="D136" s="44" t="s">
        <v>83</v>
      </c>
      <c r="E136" s="45">
        <v>21.35</v>
      </c>
      <c r="F136" s="12">
        <v>7</v>
      </c>
      <c r="G136" s="7">
        <v>44</v>
      </c>
    </row>
    <row r="137" spans="2:7" ht="15.75">
      <c r="B137" s="43" t="s">
        <v>263</v>
      </c>
      <c r="C137" s="44">
        <v>1939</v>
      </c>
      <c r="D137" s="44" t="s">
        <v>6</v>
      </c>
      <c r="E137" s="45">
        <v>22.19</v>
      </c>
      <c r="F137" s="12">
        <v>8</v>
      </c>
      <c r="G137" s="7">
        <v>40</v>
      </c>
    </row>
    <row r="138" spans="2:7" ht="15.75">
      <c r="B138" s="43" t="s">
        <v>210</v>
      </c>
      <c r="C138" s="44">
        <v>1937</v>
      </c>
      <c r="D138" s="44" t="s">
        <v>13</v>
      </c>
      <c r="E138" s="45">
        <v>22.46</v>
      </c>
      <c r="F138" s="12">
        <v>9</v>
      </c>
      <c r="G138" s="7">
        <v>36</v>
      </c>
    </row>
  </sheetData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9"/>
  <sheetViews>
    <sheetView workbookViewId="0" topLeftCell="A52">
      <selection activeCell="G58" sqref="G58"/>
    </sheetView>
  </sheetViews>
  <sheetFormatPr defaultColWidth="9.140625" defaultRowHeight="12.75"/>
  <cols>
    <col min="1" max="1" width="12.28125" style="4" customWidth="1"/>
    <col min="2" max="2" width="23.140625" style="5" customWidth="1"/>
    <col min="3" max="3" width="16.7109375" style="5" customWidth="1"/>
    <col min="4" max="4" width="24.7109375" style="4" customWidth="1"/>
    <col min="5" max="5" width="21.421875" style="4" customWidth="1"/>
    <col min="6" max="6" width="11.421875" style="4" customWidth="1"/>
    <col min="7" max="7" width="14.8515625" style="4" customWidth="1"/>
    <col min="8" max="16384" width="9.140625" style="4" customWidth="1"/>
  </cols>
  <sheetData>
    <row r="2" spans="2:5" s="1" customFormat="1" ht="15.75">
      <c r="B2" s="25" t="s">
        <v>32</v>
      </c>
      <c r="C2" s="26"/>
      <c r="D2" s="25"/>
      <c r="E2" s="25"/>
    </row>
    <row r="3" spans="2:9" ht="15.75">
      <c r="B3" s="25" t="s">
        <v>73</v>
      </c>
      <c r="C3" s="27"/>
      <c r="D3" s="28"/>
      <c r="E3" s="28"/>
      <c r="H3" s="13"/>
      <c r="I3" s="13"/>
    </row>
    <row r="4" spans="8:9" ht="12.75">
      <c r="H4" s="13"/>
      <c r="I4" s="13"/>
    </row>
    <row r="5" spans="2:9" ht="14.25">
      <c r="B5" s="23" t="s">
        <v>561</v>
      </c>
      <c r="C5" s="4"/>
      <c r="D5" s="3" t="s">
        <v>194</v>
      </c>
      <c r="E5" s="3" t="s">
        <v>205</v>
      </c>
      <c r="H5" s="13"/>
      <c r="I5" s="13"/>
    </row>
    <row r="6" spans="2:9" ht="15.75">
      <c r="B6" s="17" t="s">
        <v>49</v>
      </c>
      <c r="C6" s="17" t="s">
        <v>50</v>
      </c>
      <c r="D6" s="40" t="s">
        <v>292</v>
      </c>
      <c r="E6" s="17" t="s">
        <v>276</v>
      </c>
      <c r="F6" s="17" t="s">
        <v>20</v>
      </c>
      <c r="G6" s="17" t="s">
        <v>562</v>
      </c>
      <c r="H6" s="13"/>
      <c r="I6" s="13"/>
    </row>
    <row r="7" spans="1:10" ht="15">
      <c r="A7" s="1"/>
      <c r="B7" s="16" t="s">
        <v>197</v>
      </c>
      <c r="C7" s="17">
        <v>1995</v>
      </c>
      <c r="D7" s="17" t="s">
        <v>7</v>
      </c>
      <c r="E7" s="18">
        <v>1.6791666666666665</v>
      </c>
      <c r="F7" s="17">
        <v>1</v>
      </c>
      <c r="G7" s="12">
        <v>50</v>
      </c>
      <c r="H7" s="98"/>
      <c r="I7" s="9"/>
      <c r="J7"/>
    </row>
    <row r="8" spans="1:10" ht="15">
      <c r="A8" s="1"/>
      <c r="B8" s="16" t="s">
        <v>110</v>
      </c>
      <c r="C8" s="17">
        <v>1995</v>
      </c>
      <c r="D8" s="17" t="s">
        <v>112</v>
      </c>
      <c r="E8" s="18">
        <v>1.6916666666666667</v>
      </c>
      <c r="F8" s="17">
        <v>2</v>
      </c>
      <c r="G8" s="12">
        <v>40</v>
      </c>
      <c r="H8" s="98"/>
      <c r="I8" s="9"/>
      <c r="J8"/>
    </row>
    <row r="9" spans="1:10" ht="15">
      <c r="A9" s="1"/>
      <c r="B9" s="16" t="s">
        <v>198</v>
      </c>
      <c r="C9" s="17">
        <v>1994</v>
      </c>
      <c r="D9" s="17" t="s">
        <v>112</v>
      </c>
      <c r="E9" s="18">
        <v>1.7145833333333333</v>
      </c>
      <c r="F9" s="17">
        <v>3</v>
      </c>
      <c r="G9" s="12">
        <v>30</v>
      </c>
      <c r="H9" s="98"/>
      <c r="I9" s="9"/>
      <c r="J9"/>
    </row>
    <row r="10" spans="1:10" ht="15">
      <c r="A10" s="1"/>
      <c r="B10" s="16" t="s">
        <v>101</v>
      </c>
      <c r="C10" s="17">
        <v>1994</v>
      </c>
      <c r="D10" s="17" t="s">
        <v>6</v>
      </c>
      <c r="E10" s="18">
        <v>1.7145949074074076</v>
      </c>
      <c r="F10" s="17">
        <v>4</v>
      </c>
      <c r="G10" s="12">
        <v>28</v>
      </c>
      <c r="H10" s="98"/>
      <c r="I10" s="9"/>
      <c r="J10"/>
    </row>
    <row r="11" spans="1:10" ht="15">
      <c r="A11" s="1"/>
      <c r="B11" s="16" t="s">
        <v>199</v>
      </c>
      <c r="C11" s="17">
        <v>1995</v>
      </c>
      <c r="D11" s="17" t="s">
        <v>125</v>
      </c>
      <c r="E11" s="18">
        <v>1.7645833333333334</v>
      </c>
      <c r="F11" s="17">
        <v>5</v>
      </c>
      <c r="G11" s="12">
        <v>26</v>
      </c>
      <c r="H11" s="98"/>
      <c r="I11" s="9"/>
      <c r="J11"/>
    </row>
    <row r="12" spans="1:10" ht="15">
      <c r="A12" s="1"/>
      <c r="B12" s="16" t="s">
        <v>200</v>
      </c>
      <c r="C12" s="17">
        <v>1995</v>
      </c>
      <c r="D12" s="17" t="s">
        <v>112</v>
      </c>
      <c r="E12" s="18">
        <v>1.7652777777777777</v>
      </c>
      <c r="F12" s="17">
        <v>6</v>
      </c>
      <c r="G12" s="12">
        <v>24</v>
      </c>
      <c r="H12" s="98"/>
      <c r="I12" s="9"/>
      <c r="J12"/>
    </row>
    <row r="13" spans="1:10" ht="15">
      <c r="A13" s="1"/>
      <c r="B13" s="16" t="s">
        <v>201</v>
      </c>
      <c r="C13" s="17">
        <v>1995</v>
      </c>
      <c r="D13" s="17" t="s">
        <v>7</v>
      </c>
      <c r="E13" s="18">
        <v>1.7736111111111112</v>
      </c>
      <c r="F13" s="17">
        <v>7</v>
      </c>
      <c r="G13" s="12">
        <v>22</v>
      </c>
      <c r="H13" s="98"/>
      <c r="I13" s="9"/>
      <c r="J13"/>
    </row>
    <row r="14" spans="1:10" ht="15">
      <c r="A14" s="1"/>
      <c r="B14" s="16" t="s">
        <v>43</v>
      </c>
      <c r="C14" s="17">
        <v>1996</v>
      </c>
      <c r="D14" s="17" t="s">
        <v>4</v>
      </c>
      <c r="E14" s="18">
        <v>1.8381944444444445</v>
      </c>
      <c r="F14" s="17">
        <v>8</v>
      </c>
      <c r="G14" s="12">
        <v>20</v>
      </c>
      <c r="H14" s="98"/>
      <c r="I14" s="9"/>
      <c r="J14"/>
    </row>
    <row r="15" spans="1:10" ht="15">
      <c r="A15" s="1"/>
      <c r="B15" s="16" t="s">
        <v>438</v>
      </c>
      <c r="C15" s="17">
        <v>1997</v>
      </c>
      <c r="D15" s="17" t="s">
        <v>4</v>
      </c>
      <c r="E15" s="18">
        <v>1.857638888888889</v>
      </c>
      <c r="F15" s="17">
        <v>9</v>
      </c>
      <c r="G15" s="12">
        <v>18</v>
      </c>
      <c r="H15" s="98"/>
      <c r="I15" s="9"/>
      <c r="J15"/>
    </row>
    <row r="16" spans="1:10" ht="15">
      <c r="A16" s="1"/>
      <c r="B16" s="16" t="s">
        <v>44</v>
      </c>
      <c r="C16" s="17">
        <v>1995</v>
      </c>
      <c r="D16" s="17" t="s">
        <v>7</v>
      </c>
      <c r="E16" s="18">
        <v>1.9097222222222223</v>
      </c>
      <c r="F16" s="17">
        <v>10</v>
      </c>
      <c r="G16" s="12">
        <v>16</v>
      </c>
      <c r="H16" s="98"/>
      <c r="I16" s="9"/>
      <c r="J16"/>
    </row>
    <row r="17" spans="1:10" ht="15">
      <c r="A17" s="1"/>
      <c r="B17" s="16" t="s">
        <v>202</v>
      </c>
      <c r="C17" s="17">
        <v>1995</v>
      </c>
      <c r="D17" s="17" t="s">
        <v>125</v>
      </c>
      <c r="E17" s="18">
        <v>1.9243055555555555</v>
      </c>
      <c r="F17" s="17">
        <v>11</v>
      </c>
      <c r="G17" s="12">
        <v>15</v>
      </c>
      <c r="H17" s="98"/>
      <c r="I17" s="9"/>
      <c r="J17"/>
    </row>
    <row r="18" spans="1:10" ht="15">
      <c r="A18" s="1"/>
      <c r="B18" s="16" t="s">
        <v>434</v>
      </c>
      <c r="C18" s="17">
        <v>1996</v>
      </c>
      <c r="D18" s="17" t="s">
        <v>7</v>
      </c>
      <c r="E18" s="18">
        <v>1.9354166666666668</v>
      </c>
      <c r="F18" s="17">
        <v>12</v>
      </c>
      <c r="G18" s="12">
        <v>14</v>
      </c>
      <c r="H18" s="98"/>
      <c r="I18" s="9"/>
      <c r="J18"/>
    </row>
    <row r="19" spans="1:10" ht="15">
      <c r="A19" s="1"/>
      <c r="B19" s="16" t="s">
        <v>243</v>
      </c>
      <c r="C19" s="17">
        <v>1997</v>
      </c>
      <c r="D19" s="17" t="s">
        <v>13</v>
      </c>
      <c r="E19" s="18">
        <v>1.957638888888889</v>
      </c>
      <c r="F19" s="17">
        <v>13</v>
      </c>
      <c r="G19" s="12">
        <v>13</v>
      </c>
      <c r="H19" s="98"/>
      <c r="I19" s="9"/>
      <c r="J19"/>
    </row>
    <row r="20" spans="1:10" ht="15">
      <c r="A20" s="1"/>
      <c r="B20" s="16" t="s">
        <v>551</v>
      </c>
      <c r="C20" s="17">
        <v>1996</v>
      </c>
      <c r="D20" s="17" t="s">
        <v>7</v>
      </c>
      <c r="E20" s="18">
        <v>2.0076388888888888</v>
      </c>
      <c r="F20" s="17">
        <v>14</v>
      </c>
      <c r="G20" s="12">
        <v>12</v>
      </c>
      <c r="H20" s="98"/>
      <c r="I20" s="9"/>
      <c r="J20"/>
    </row>
    <row r="21" spans="2:9" ht="15">
      <c r="B21" s="16" t="s">
        <v>288</v>
      </c>
      <c r="C21" s="17">
        <v>1996</v>
      </c>
      <c r="D21" s="17" t="s">
        <v>125</v>
      </c>
      <c r="E21" s="18">
        <v>2.0097222222222224</v>
      </c>
      <c r="F21" s="17">
        <v>15</v>
      </c>
      <c r="G21" s="100">
        <v>11</v>
      </c>
      <c r="H21" s="98"/>
      <c r="I21" s="9"/>
    </row>
    <row r="22" spans="1:12" ht="15">
      <c r="A22" s="1"/>
      <c r="B22" s="16" t="s">
        <v>58</v>
      </c>
      <c r="C22" s="17">
        <v>1996</v>
      </c>
      <c r="D22" s="17" t="s">
        <v>112</v>
      </c>
      <c r="E22" s="18">
        <v>2.0638888888888887</v>
      </c>
      <c r="F22" s="17">
        <v>16</v>
      </c>
      <c r="G22" s="12">
        <v>10</v>
      </c>
      <c r="H22" s="98"/>
      <c r="I22" s="9"/>
      <c r="K22" s="9"/>
      <c r="L22" s="9"/>
    </row>
    <row r="23" spans="2:9" ht="15">
      <c r="B23" s="16" t="s">
        <v>61</v>
      </c>
      <c r="C23" s="17">
        <v>1994</v>
      </c>
      <c r="D23" s="17" t="s">
        <v>112</v>
      </c>
      <c r="E23" s="18">
        <v>2.1034722222222224</v>
      </c>
      <c r="F23" s="17">
        <v>17</v>
      </c>
      <c r="G23" s="12">
        <v>9</v>
      </c>
      <c r="H23" s="98"/>
      <c r="I23" s="9"/>
    </row>
    <row r="24" spans="2:9" ht="15">
      <c r="B24" s="16" t="s">
        <v>451</v>
      </c>
      <c r="C24" s="17">
        <v>1997</v>
      </c>
      <c r="D24" s="17" t="s">
        <v>7</v>
      </c>
      <c r="E24" s="18">
        <v>2.11875</v>
      </c>
      <c r="F24" s="17">
        <v>18</v>
      </c>
      <c r="G24" s="12">
        <v>8</v>
      </c>
      <c r="H24" s="98"/>
      <c r="I24" s="9"/>
    </row>
    <row r="25" spans="2:9" ht="15">
      <c r="B25" s="16" t="s">
        <v>427</v>
      </c>
      <c r="C25" s="17">
        <v>1997</v>
      </c>
      <c r="D25" s="17" t="s">
        <v>552</v>
      </c>
      <c r="E25" s="18">
        <v>2.147222222222222</v>
      </c>
      <c r="F25" s="17">
        <v>19</v>
      </c>
      <c r="G25" s="12">
        <v>7</v>
      </c>
      <c r="H25" s="98"/>
      <c r="I25" s="9"/>
    </row>
    <row r="26" spans="2:9" ht="15">
      <c r="B26" s="16" t="s">
        <v>553</v>
      </c>
      <c r="C26" s="17">
        <v>1997</v>
      </c>
      <c r="D26" s="17" t="s">
        <v>125</v>
      </c>
      <c r="E26" s="18">
        <v>2.176388888888889</v>
      </c>
      <c r="F26" s="17">
        <v>20</v>
      </c>
      <c r="G26" s="12">
        <v>6</v>
      </c>
      <c r="H26" s="98"/>
      <c r="I26" s="9"/>
    </row>
    <row r="27" spans="1:9" ht="15">
      <c r="A27" s="4"/>
      <c r="B27" s="16" t="s">
        <v>245</v>
      </c>
      <c r="C27" s="17">
        <v>1997</v>
      </c>
      <c r="D27" s="17" t="s">
        <v>125</v>
      </c>
      <c r="E27" s="18">
        <v>2.1902777777777778</v>
      </c>
      <c r="F27" s="17">
        <v>21</v>
      </c>
      <c r="G27" s="12">
        <v>5</v>
      </c>
      <c r="H27" s="98"/>
      <c r="I27" s="9"/>
    </row>
    <row r="28" spans="2:9" ht="15">
      <c r="B28" s="16" t="s">
        <v>45</v>
      </c>
      <c r="C28" s="17">
        <v>1994</v>
      </c>
      <c r="D28" s="17" t="s">
        <v>7</v>
      </c>
      <c r="E28" s="18">
        <v>2.207638888888889</v>
      </c>
      <c r="F28" s="17">
        <v>22</v>
      </c>
      <c r="G28" s="12">
        <v>5</v>
      </c>
      <c r="H28" s="98"/>
      <c r="I28" s="9"/>
    </row>
    <row r="29" spans="2:10" ht="15">
      <c r="B29" s="16" t="s">
        <v>244</v>
      </c>
      <c r="C29" s="17">
        <v>1996</v>
      </c>
      <c r="D29" s="17" t="s">
        <v>6</v>
      </c>
      <c r="E29" s="18">
        <v>2.2291666666666665</v>
      </c>
      <c r="F29" s="17">
        <v>23</v>
      </c>
      <c r="G29" s="12">
        <v>4</v>
      </c>
      <c r="H29" s="98"/>
      <c r="I29" s="9"/>
      <c r="J29"/>
    </row>
    <row r="30" spans="2:10" ht="15">
      <c r="B30" s="16" t="s">
        <v>203</v>
      </c>
      <c r="C30" s="17">
        <v>1994</v>
      </c>
      <c r="D30" s="17" t="s">
        <v>7</v>
      </c>
      <c r="E30" s="18">
        <v>2.232638888888889</v>
      </c>
      <c r="F30" s="17">
        <v>24</v>
      </c>
      <c r="G30" s="12">
        <v>4</v>
      </c>
      <c r="H30" s="99"/>
      <c r="I30" s="9"/>
      <c r="J30"/>
    </row>
    <row r="31" spans="2:10" ht="15">
      <c r="B31" s="16" t="s">
        <v>238</v>
      </c>
      <c r="C31" s="17">
        <v>1997</v>
      </c>
      <c r="D31" s="17" t="s">
        <v>6</v>
      </c>
      <c r="E31" s="18">
        <v>2.245833333333333</v>
      </c>
      <c r="F31" s="17">
        <v>25</v>
      </c>
      <c r="G31" s="12">
        <v>3</v>
      </c>
      <c r="H31" s="99"/>
      <c r="I31" s="9"/>
      <c r="J31"/>
    </row>
    <row r="32" spans="2:10" ht="15">
      <c r="B32" s="16" t="s">
        <v>236</v>
      </c>
      <c r="C32" s="17">
        <v>1996</v>
      </c>
      <c r="D32" s="17" t="s">
        <v>6</v>
      </c>
      <c r="E32" s="18">
        <v>2.245833333333333</v>
      </c>
      <c r="F32" s="17">
        <v>25</v>
      </c>
      <c r="G32" s="12">
        <v>3</v>
      </c>
      <c r="H32" s="99"/>
      <c r="I32" s="9"/>
      <c r="J32"/>
    </row>
    <row r="33" spans="2:10" ht="15">
      <c r="B33" s="16" t="s">
        <v>204</v>
      </c>
      <c r="C33" s="17">
        <v>1995</v>
      </c>
      <c r="D33" s="17" t="s">
        <v>4</v>
      </c>
      <c r="E33" s="17" t="s">
        <v>206</v>
      </c>
      <c r="F33" s="17">
        <v>27</v>
      </c>
      <c r="G33" s="12">
        <v>2</v>
      </c>
      <c r="H33" s="99"/>
      <c r="I33" s="9"/>
      <c r="J33"/>
    </row>
    <row r="34" spans="2:10" ht="15">
      <c r="B34" s="16" t="s">
        <v>457</v>
      </c>
      <c r="C34" s="17">
        <v>1997</v>
      </c>
      <c r="D34" s="17" t="s">
        <v>7</v>
      </c>
      <c r="E34" s="17" t="s">
        <v>554</v>
      </c>
      <c r="F34" s="17">
        <v>28</v>
      </c>
      <c r="G34" s="12">
        <v>2</v>
      </c>
      <c r="H34" s="99"/>
      <c r="I34" s="9"/>
      <c r="J34"/>
    </row>
    <row r="35" spans="2:10" ht="15">
      <c r="B35" s="16" t="s">
        <v>555</v>
      </c>
      <c r="C35" s="17">
        <v>1997</v>
      </c>
      <c r="D35" s="17" t="s">
        <v>552</v>
      </c>
      <c r="E35" s="17" t="s">
        <v>556</v>
      </c>
      <c r="F35" s="17">
        <v>29</v>
      </c>
      <c r="G35" s="12">
        <v>1</v>
      </c>
      <c r="H35" s="99"/>
      <c r="I35" s="9"/>
      <c r="J35"/>
    </row>
    <row r="36" spans="2:10" ht="15">
      <c r="B36" s="16" t="s">
        <v>557</v>
      </c>
      <c r="C36" s="17">
        <v>1997</v>
      </c>
      <c r="D36" s="17" t="s">
        <v>7</v>
      </c>
      <c r="E36" s="17" t="s">
        <v>558</v>
      </c>
      <c r="F36" s="17">
        <v>30</v>
      </c>
      <c r="G36" s="12">
        <v>1</v>
      </c>
      <c r="H36" s="99"/>
      <c r="I36" s="9"/>
      <c r="J36"/>
    </row>
    <row r="37" spans="2:10" ht="15">
      <c r="B37" s="16" t="s">
        <v>559</v>
      </c>
      <c r="C37" s="17">
        <v>1996</v>
      </c>
      <c r="D37" s="17" t="s">
        <v>7</v>
      </c>
      <c r="E37" s="17" t="s">
        <v>560</v>
      </c>
      <c r="F37" s="17">
        <v>31</v>
      </c>
      <c r="G37" s="12"/>
      <c r="H37" s="9"/>
      <c r="I37" s="9"/>
      <c r="J37"/>
    </row>
    <row r="38" spans="2:10" ht="12.75">
      <c r="B38" s="4"/>
      <c r="C38" s="4"/>
      <c r="H38"/>
      <c r="I38"/>
      <c r="J38"/>
    </row>
    <row r="39" spans="2:10" ht="14.25">
      <c r="B39" s="22" t="s">
        <v>119</v>
      </c>
      <c r="D39" s="3" t="s">
        <v>194</v>
      </c>
      <c r="E39" s="3" t="s">
        <v>195</v>
      </c>
      <c r="H39"/>
      <c r="I39"/>
      <c r="J39"/>
    </row>
    <row r="40" spans="2:10" ht="15.75">
      <c r="B40" s="17" t="s">
        <v>49</v>
      </c>
      <c r="C40" s="17" t="s">
        <v>50</v>
      </c>
      <c r="D40" s="40" t="s">
        <v>292</v>
      </c>
      <c r="E40" s="17" t="s">
        <v>276</v>
      </c>
      <c r="F40" s="17" t="s">
        <v>20</v>
      </c>
      <c r="G40" s="17" t="s">
        <v>51</v>
      </c>
      <c r="H40"/>
      <c r="I40"/>
      <c r="J40"/>
    </row>
    <row r="41" spans="2:10" ht="15">
      <c r="B41" s="16" t="s">
        <v>120</v>
      </c>
      <c r="C41" s="17">
        <v>1995</v>
      </c>
      <c r="D41" s="17" t="s">
        <v>7</v>
      </c>
      <c r="E41" s="17" t="s">
        <v>121</v>
      </c>
      <c r="F41" s="17">
        <v>1</v>
      </c>
      <c r="G41" s="17">
        <v>100</v>
      </c>
      <c r="H41"/>
      <c r="I41"/>
      <c r="J41"/>
    </row>
    <row r="42" spans="2:10" ht="15">
      <c r="B42" s="16" t="s">
        <v>122</v>
      </c>
      <c r="C42" s="17">
        <v>1995</v>
      </c>
      <c r="D42" s="17" t="s">
        <v>7</v>
      </c>
      <c r="E42" s="17" t="s">
        <v>123</v>
      </c>
      <c r="F42" s="17">
        <v>2</v>
      </c>
      <c r="G42" s="17">
        <v>80</v>
      </c>
      <c r="H42"/>
      <c r="I42"/>
      <c r="J42"/>
    </row>
    <row r="43" spans="2:10" ht="15">
      <c r="B43" s="16" t="s">
        <v>124</v>
      </c>
      <c r="C43" s="17">
        <v>1995</v>
      </c>
      <c r="D43" s="17" t="s">
        <v>125</v>
      </c>
      <c r="E43" s="17" t="s">
        <v>126</v>
      </c>
      <c r="F43" s="17">
        <v>3</v>
      </c>
      <c r="G43" s="17">
        <v>60</v>
      </c>
      <c r="H43"/>
      <c r="I43"/>
      <c r="J43"/>
    </row>
    <row r="44" spans="2:10" ht="15">
      <c r="B44" s="16" t="s">
        <v>127</v>
      </c>
      <c r="C44" s="17">
        <v>1995</v>
      </c>
      <c r="D44" s="17" t="s">
        <v>7</v>
      </c>
      <c r="E44" s="17" t="s">
        <v>128</v>
      </c>
      <c r="F44" s="17">
        <v>4</v>
      </c>
      <c r="G44" s="17">
        <v>56</v>
      </c>
      <c r="H44"/>
      <c r="I44"/>
      <c r="J44"/>
    </row>
    <row r="45" spans="2:10" ht="15">
      <c r="B45" s="16" t="s">
        <v>103</v>
      </c>
      <c r="C45" s="17">
        <v>1994</v>
      </c>
      <c r="D45" s="17" t="s">
        <v>31</v>
      </c>
      <c r="E45" s="17" t="s">
        <v>129</v>
      </c>
      <c r="F45" s="17">
        <v>5</v>
      </c>
      <c r="G45" s="17">
        <v>52</v>
      </c>
      <c r="H45"/>
      <c r="I45"/>
      <c r="J45"/>
    </row>
    <row r="46" spans="2:10" ht="15">
      <c r="B46" s="16" t="s">
        <v>54</v>
      </c>
      <c r="C46" s="17">
        <v>1994</v>
      </c>
      <c r="D46" s="17" t="s">
        <v>112</v>
      </c>
      <c r="E46" s="17" t="s">
        <v>130</v>
      </c>
      <c r="F46" s="17">
        <v>6</v>
      </c>
      <c r="G46" s="17">
        <v>48</v>
      </c>
      <c r="H46"/>
      <c r="I46"/>
      <c r="J46"/>
    </row>
    <row r="47" spans="2:10" ht="15">
      <c r="B47" s="16" t="s">
        <v>131</v>
      </c>
      <c r="C47" s="17">
        <v>1994</v>
      </c>
      <c r="D47" s="17" t="s">
        <v>31</v>
      </c>
      <c r="E47" s="17" t="s">
        <v>132</v>
      </c>
      <c r="F47" s="17">
        <v>7</v>
      </c>
      <c r="G47" s="10">
        <v>44</v>
      </c>
      <c r="H47"/>
      <c r="I47"/>
      <c r="J47"/>
    </row>
    <row r="48" spans="8:10" ht="12.75">
      <c r="H48"/>
      <c r="I48"/>
      <c r="J48"/>
    </row>
    <row r="49" spans="2:10" ht="14.25">
      <c r="B49" s="22" t="s">
        <v>133</v>
      </c>
      <c r="C49" s="4"/>
      <c r="D49" s="3" t="s">
        <v>194</v>
      </c>
      <c r="E49" s="3" t="s">
        <v>195</v>
      </c>
      <c r="H49"/>
      <c r="I49"/>
      <c r="J49"/>
    </row>
    <row r="50" spans="2:7" ht="15.75">
      <c r="B50" s="17" t="s">
        <v>49</v>
      </c>
      <c r="C50" s="17" t="s">
        <v>50</v>
      </c>
      <c r="D50" s="40" t="s">
        <v>292</v>
      </c>
      <c r="E50" s="17" t="s">
        <v>276</v>
      </c>
      <c r="F50" s="17" t="s">
        <v>20</v>
      </c>
      <c r="G50" s="17" t="s">
        <v>51</v>
      </c>
    </row>
    <row r="51" spans="1:7" s="19" customFormat="1" ht="15">
      <c r="A51" s="4"/>
      <c r="B51" s="16" t="s">
        <v>134</v>
      </c>
      <c r="C51" s="17">
        <v>26</v>
      </c>
      <c r="D51" s="17" t="s">
        <v>135</v>
      </c>
      <c r="E51" s="17" t="s">
        <v>136</v>
      </c>
      <c r="F51" s="17">
        <v>1</v>
      </c>
      <c r="G51" s="17">
        <v>100</v>
      </c>
    </row>
    <row r="52" spans="2:7" s="19" customFormat="1" ht="15">
      <c r="B52" s="16" t="s">
        <v>2</v>
      </c>
      <c r="C52" s="17">
        <v>29</v>
      </c>
      <c r="D52" s="17" t="s">
        <v>137</v>
      </c>
      <c r="E52" s="17" t="s">
        <v>138</v>
      </c>
      <c r="F52" s="17">
        <v>2</v>
      </c>
      <c r="G52" s="17">
        <v>80</v>
      </c>
    </row>
    <row r="53" spans="2:7" ht="15">
      <c r="B53" s="16" t="s">
        <v>93</v>
      </c>
      <c r="C53" s="17">
        <v>21</v>
      </c>
      <c r="D53" s="17" t="s">
        <v>4</v>
      </c>
      <c r="E53" s="17" t="s">
        <v>139</v>
      </c>
      <c r="F53" s="17">
        <v>3</v>
      </c>
      <c r="G53" s="17">
        <v>60</v>
      </c>
    </row>
    <row r="54" spans="2:7" ht="15">
      <c r="B54" s="16" t="s">
        <v>140</v>
      </c>
      <c r="C54" s="17">
        <v>21</v>
      </c>
      <c r="D54" s="17" t="s">
        <v>60</v>
      </c>
      <c r="E54" s="17" t="s">
        <v>141</v>
      </c>
      <c r="F54" s="17">
        <v>4</v>
      </c>
      <c r="G54" s="17">
        <v>56</v>
      </c>
    </row>
    <row r="55" spans="2:7" ht="15">
      <c r="B55" s="16" t="s">
        <v>52</v>
      </c>
      <c r="C55" s="17">
        <v>21</v>
      </c>
      <c r="D55" s="17" t="s">
        <v>125</v>
      </c>
      <c r="E55" s="17" t="s">
        <v>142</v>
      </c>
      <c r="F55" s="17">
        <v>5</v>
      </c>
      <c r="G55" s="17">
        <v>52</v>
      </c>
    </row>
    <row r="56" spans="2:7" ht="15">
      <c r="B56" s="16" t="s">
        <v>143</v>
      </c>
      <c r="C56" s="17">
        <v>20</v>
      </c>
      <c r="D56" s="17" t="s">
        <v>125</v>
      </c>
      <c r="E56" s="17" t="s">
        <v>144</v>
      </c>
      <c r="F56" s="17">
        <v>6</v>
      </c>
      <c r="G56" s="17">
        <v>48</v>
      </c>
    </row>
    <row r="57" spans="2:7" ht="15">
      <c r="B57" s="16" t="s">
        <v>94</v>
      </c>
      <c r="C57" s="17">
        <v>21</v>
      </c>
      <c r="D57" s="17" t="s">
        <v>7</v>
      </c>
      <c r="E57" s="17" t="s">
        <v>145</v>
      </c>
      <c r="F57" s="17">
        <v>7</v>
      </c>
      <c r="G57" s="10">
        <v>44</v>
      </c>
    </row>
    <row r="58" spans="2:7" ht="15">
      <c r="B58" s="16" t="s">
        <v>146</v>
      </c>
      <c r="C58" s="17">
        <v>19</v>
      </c>
      <c r="D58" s="17" t="s">
        <v>125</v>
      </c>
      <c r="E58" s="17" t="s">
        <v>147</v>
      </c>
      <c r="F58" s="17">
        <v>8</v>
      </c>
      <c r="G58" s="10">
        <v>40</v>
      </c>
    </row>
    <row r="59" spans="2:7" ht="15">
      <c r="B59" s="16" t="s">
        <v>5</v>
      </c>
      <c r="C59" s="17">
        <v>21</v>
      </c>
      <c r="D59" s="17" t="s">
        <v>6</v>
      </c>
      <c r="E59" s="17" t="s">
        <v>148</v>
      </c>
      <c r="F59" s="17">
        <v>9</v>
      </c>
      <c r="G59" s="10">
        <v>36</v>
      </c>
    </row>
    <row r="60" spans="2:7" ht="15">
      <c r="B60" s="16" t="s">
        <v>46</v>
      </c>
      <c r="C60" s="17">
        <v>25</v>
      </c>
      <c r="D60" s="17" t="s">
        <v>6</v>
      </c>
      <c r="E60" s="17" t="s">
        <v>149</v>
      </c>
      <c r="F60" s="17">
        <v>10</v>
      </c>
      <c r="G60" s="10">
        <v>32</v>
      </c>
    </row>
    <row r="61" spans="2:7" ht="15">
      <c r="B61" s="16" t="s">
        <v>9</v>
      </c>
      <c r="C61" s="17">
        <v>20</v>
      </c>
      <c r="D61" s="17" t="s">
        <v>4</v>
      </c>
      <c r="E61" s="17" t="s">
        <v>150</v>
      </c>
      <c r="F61" s="17">
        <v>11</v>
      </c>
      <c r="G61" s="10">
        <v>30</v>
      </c>
    </row>
    <row r="62" spans="2:7" ht="15">
      <c r="B62" s="16" t="s">
        <v>95</v>
      </c>
      <c r="C62" s="17">
        <v>18</v>
      </c>
      <c r="D62" s="17" t="s">
        <v>7</v>
      </c>
      <c r="E62" s="17" t="s">
        <v>151</v>
      </c>
      <c r="F62" s="17">
        <v>12</v>
      </c>
      <c r="G62" s="11">
        <v>28</v>
      </c>
    </row>
    <row r="63" spans="2:7" ht="15">
      <c r="B63" s="16" t="s">
        <v>104</v>
      </c>
      <c r="C63" s="17">
        <v>19</v>
      </c>
      <c r="D63" s="17" t="s">
        <v>4</v>
      </c>
      <c r="E63" s="17" t="s">
        <v>152</v>
      </c>
      <c r="F63" s="17">
        <v>13</v>
      </c>
      <c r="G63" s="10">
        <v>26</v>
      </c>
    </row>
    <row r="65" spans="2:5" ht="14.25">
      <c r="B65" s="22" t="s">
        <v>153</v>
      </c>
      <c r="C65" s="4"/>
      <c r="D65" s="3" t="s">
        <v>194</v>
      </c>
      <c r="E65" s="3" t="s">
        <v>195</v>
      </c>
    </row>
    <row r="66" spans="2:7" ht="15.75">
      <c r="B66" s="17" t="s">
        <v>49</v>
      </c>
      <c r="C66" s="17" t="s">
        <v>50</v>
      </c>
      <c r="D66" s="40" t="s">
        <v>292</v>
      </c>
      <c r="E66" s="17" t="s">
        <v>276</v>
      </c>
      <c r="F66" s="17" t="s">
        <v>20</v>
      </c>
      <c r="G66" s="17" t="s">
        <v>51</v>
      </c>
    </row>
    <row r="67" spans="2:7" ht="15">
      <c r="B67" s="16" t="s">
        <v>92</v>
      </c>
      <c r="C67" s="17">
        <v>30</v>
      </c>
      <c r="D67" s="17" t="s">
        <v>112</v>
      </c>
      <c r="E67" s="17" t="s">
        <v>154</v>
      </c>
      <c r="F67" s="17">
        <v>1</v>
      </c>
      <c r="G67" s="17">
        <v>100</v>
      </c>
    </row>
    <row r="68" spans="2:7" ht="15">
      <c r="B68" s="16" t="s">
        <v>10</v>
      </c>
      <c r="C68" s="17">
        <v>31</v>
      </c>
      <c r="D68" s="17" t="s">
        <v>7</v>
      </c>
      <c r="E68" s="17" t="s">
        <v>155</v>
      </c>
      <c r="F68" s="17">
        <v>2</v>
      </c>
      <c r="G68" s="17">
        <v>80</v>
      </c>
    </row>
    <row r="69" spans="2:7" ht="15">
      <c r="B69" s="16" t="s">
        <v>35</v>
      </c>
      <c r="C69" s="17">
        <v>36</v>
      </c>
      <c r="D69" s="17" t="s">
        <v>4</v>
      </c>
      <c r="E69" s="17" t="s">
        <v>156</v>
      </c>
      <c r="F69" s="17">
        <v>3</v>
      </c>
      <c r="G69" s="17">
        <v>60</v>
      </c>
    </row>
    <row r="70" spans="2:7" ht="15">
      <c r="B70" s="16" t="s">
        <v>34</v>
      </c>
      <c r="C70" s="17">
        <v>39</v>
      </c>
      <c r="D70" s="17" t="s">
        <v>4</v>
      </c>
      <c r="E70" s="17" t="s">
        <v>157</v>
      </c>
      <c r="F70" s="17">
        <v>4</v>
      </c>
      <c r="G70" s="17">
        <v>56</v>
      </c>
    </row>
    <row r="71" spans="2:7" ht="15">
      <c r="B71" s="16" t="s">
        <v>65</v>
      </c>
      <c r="C71" s="17">
        <v>34</v>
      </c>
      <c r="D71" s="17" t="s">
        <v>7</v>
      </c>
      <c r="E71" s="17" t="s">
        <v>158</v>
      </c>
      <c r="F71" s="17">
        <v>5</v>
      </c>
      <c r="G71" s="17">
        <v>52</v>
      </c>
    </row>
    <row r="72" spans="2:7" ht="15">
      <c r="B72" s="16" t="s">
        <v>159</v>
      </c>
      <c r="C72" s="17">
        <v>34</v>
      </c>
      <c r="D72" s="17" t="s">
        <v>4</v>
      </c>
      <c r="E72" s="17" t="s">
        <v>160</v>
      </c>
      <c r="F72" s="17">
        <v>6</v>
      </c>
      <c r="G72" s="17">
        <v>48</v>
      </c>
    </row>
    <row r="73" spans="2:7" ht="15">
      <c r="B73" s="16" t="s">
        <v>63</v>
      </c>
      <c r="C73" s="17">
        <v>39</v>
      </c>
      <c r="D73" s="17" t="s">
        <v>112</v>
      </c>
      <c r="E73" s="17" t="s">
        <v>161</v>
      </c>
      <c r="F73" s="17">
        <v>7</v>
      </c>
      <c r="G73" s="10">
        <v>44</v>
      </c>
    </row>
    <row r="74" spans="2:7" ht="15">
      <c r="B74" s="16" t="s">
        <v>11</v>
      </c>
      <c r="C74" s="17">
        <v>39</v>
      </c>
      <c r="D74" s="17" t="s">
        <v>6</v>
      </c>
      <c r="E74" s="17" t="s">
        <v>162</v>
      </c>
      <c r="F74" s="17">
        <v>8</v>
      </c>
      <c r="G74" s="10">
        <v>40</v>
      </c>
    </row>
    <row r="75" spans="2:7" ht="15">
      <c r="B75" s="16" t="s">
        <v>33</v>
      </c>
      <c r="C75" s="17">
        <v>39</v>
      </c>
      <c r="D75" s="17" t="s">
        <v>7</v>
      </c>
      <c r="E75" s="17" t="s">
        <v>163</v>
      </c>
      <c r="F75" s="17">
        <v>9</v>
      </c>
      <c r="G75" s="10">
        <v>36</v>
      </c>
    </row>
    <row r="76" spans="2:7" ht="15">
      <c r="B76" s="16" t="s">
        <v>64</v>
      </c>
      <c r="C76" s="17">
        <v>33</v>
      </c>
      <c r="D76" s="17" t="s">
        <v>4</v>
      </c>
      <c r="E76" s="17" t="s">
        <v>164</v>
      </c>
      <c r="F76" s="17">
        <v>10</v>
      </c>
      <c r="G76" s="10">
        <v>32</v>
      </c>
    </row>
    <row r="78" spans="2:5" ht="14.25">
      <c r="B78" s="22" t="s">
        <v>165</v>
      </c>
      <c r="C78" s="4"/>
      <c r="D78" s="3" t="s">
        <v>194</v>
      </c>
      <c r="E78" s="3" t="s">
        <v>195</v>
      </c>
    </row>
    <row r="79" spans="2:7" ht="15.75">
      <c r="B79" s="17" t="s">
        <v>49</v>
      </c>
      <c r="C79" s="17" t="s">
        <v>50</v>
      </c>
      <c r="D79" s="40" t="s">
        <v>292</v>
      </c>
      <c r="E79" s="17" t="s">
        <v>276</v>
      </c>
      <c r="F79" s="17" t="s">
        <v>20</v>
      </c>
      <c r="G79" s="17" t="s">
        <v>51</v>
      </c>
    </row>
    <row r="80" spans="2:7" ht="15">
      <c r="B80" s="16" t="s">
        <v>12</v>
      </c>
      <c r="C80" s="17">
        <v>42</v>
      </c>
      <c r="D80" s="17" t="s">
        <v>13</v>
      </c>
      <c r="E80" s="17" t="s">
        <v>166</v>
      </c>
      <c r="F80" s="17">
        <v>1</v>
      </c>
      <c r="G80" s="17">
        <v>100</v>
      </c>
    </row>
    <row r="81" spans="2:7" ht="15">
      <c r="B81" s="16" t="s">
        <v>84</v>
      </c>
      <c r="C81" s="17">
        <v>45</v>
      </c>
      <c r="D81" s="17" t="s">
        <v>4</v>
      </c>
      <c r="E81" s="17" t="s">
        <v>167</v>
      </c>
      <c r="F81" s="17">
        <v>2</v>
      </c>
      <c r="G81" s="17">
        <v>80</v>
      </c>
    </row>
    <row r="82" spans="2:7" ht="15">
      <c r="B82" s="16" t="s">
        <v>105</v>
      </c>
      <c r="C82" s="17">
        <v>41</v>
      </c>
      <c r="D82" s="17" t="s">
        <v>112</v>
      </c>
      <c r="E82" s="17" t="s">
        <v>168</v>
      </c>
      <c r="F82" s="17">
        <v>3</v>
      </c>
      <c r="G82" s="17">
        <v>60</v>
      </c>
    </row>
    <row r="83" spans="2:7" ht="15">
      <c r="B83" s="16" t="s">
        <v>106</v>
      </c>
      <c r="C83" s="17">
        <v>46</v>
      </c>
      <c r="D83" s="17" t="s">
        <v>13</v>
      </c>
      <c r="E83" s="17" t="s">
        <v>169</v>
      </c>
      <c r="F83" s="17">
        <v>4</v>
      </c>
      <c r="G83" s="17">
        <v>56</v>
      </c>
    </row>
    <row r="84" spans="2:7" ht="15">
      <c r="B84" s="16" t="s">
        <v>48</v>
      </c>
      <c r="C84" s="17">
        <v>46</v>
      </c>
      <c r="D84" s="17" t="s">
        <v>170</v>
      </c>
      <c r="E84" s="17" t="s">
        <v>171</v>
      </c>
      <c r="F84" s="17">
        <v>5</v>
      </c>
      <c r="G84" s="17">
        <v>52</v>
      </c>
    </row>
    <row r="85" spans="2:7" ht="15">
      <c r="B85" s="16" t="s">
        <v>172</v>
      </c>
      <c r="C85" s="17">
        <v>44</v>
      </c>
      <c r="D85" s="17" t="s">
        <v>4</v>
      </c>
      <c r="E85" s="17" t="s">
        <v>173</v>
      </c>
      <c r="F85" s="17">
        <v>6</v>
      </c>
      <c r="G85" s="17">
        <v>48</v>
      </c>
    </row>
    <row r="86" spans="2:7" ht="15">
      <c r="B86" s="16" t="s">
        <v>96</v>
      </c>
      <c r="C86" s="17">
        <v>49</v>
      </c>
      <c r="D86" s="17" t="s">
        <v>7</v>
      </c>
      <c r="E86" s="17" t="s">
        <v>174</v>
      </c>
      <c r="F86" s="17">
        <v>7</v>
      </c>
      <c r="G86" s="10">
        <v>44</v>
      </c>
    </row>
    <row r="89" spans="2:5" ht="14.25">
      <c r="B89" s="22" t="s">
        <v>175</v>
      </c>
      <c r="D89" s="3" t="s">
        <v>194</v>
      </c>
      <c r="E89" s="3" t="s">
        <v>195</v>
      </c>
    </row>
    <row r="90" spans="2:7" ht="15.75">
      <c r="B90" s="17" t="s">
        <v>49</v>
      </c>
      <c r="C90" s="17" t="s">
        <v>50</v>
      </c>
      <c r="D90" s="40" t="s">
        <v>292</v>
      </c>
      <c r="E90" s="17" t="s">
        <v>276</v>
      </c>
      <c r="F90" s="17" t="s">
        <v>20</v>
      </c>
      <c r="G90" s="17" t="s">
        <v>51</v>
      </c>
    </row>
    <row r="91" spans="2:7" ht="15">
      <c r="B91" s="16" t="s">
        <v>16</v>
      </c>
      <c r="C91" s="17">
        <v>59</v>
      </c>
      <c r="D91" s="17" t="s">
        <v>7</v>
      </c>
      <c r="E91" s="17" t="s">
        <v>176</v>
      </c>
      <c r="F91" s="17">
        <v>1</v>
      </c>
      <c r="G91" s="17">
        <v>100</v>
      </c>
    </row>
    <row r="92" spans="2:7" ht="15">
      <c r="B92" s="16" t="s">
        <v>14</v>
      </c>
      <c r="C92" s="17">
        <v>51</v>
      </c>
      <c r="D92" s="17" t="s">
        <v>7</v>
      </c>
      <c r="E92" s="17" t="s">
        <v>177</v>
      </c>
      <c r="F92" s="17">
        <v>2</v>
      </c>
      <c r="G92" s="17">
        <v>80</v>
      </c>
    </row>
    <row r="93" spans="2:7" ht="15">
      <c r="B93" s="16" t="s">
        <v>42</v>
      </c>
      <c r="C93" s="17">
        <v>57</v>
      </c>
      <c r="D93" s="17" t="s">
        <v>4</v>
      </c>
      <c r="E93" s="17" t="s">
        <v>178</v>
      </c>
      <c r="F93" s="17">
        <v>3</v>
      </c>
      <c r="G93" s="17">
        <v>60</v>
      </c>
    </row>
    <row r="94" spans="2:7" ht="15">
      <c r="B94" s="16" t="s">
        <v>97</v>
      </c>
      <c r="C94" s="17">
        <v>59</v>
      </c>
      <c r="D94" s="17" t="s">
        <v>7</v>
      </c>
      <c r="E94" s="17" t="s">
        <v>179</v>
      </c>
      <c r="F94" s="17">
        <v>4</v>
      </c>
      <c r="G94" s="17">
        <v>56</v>
      </c>
    </row>
    <row r="95" spans="2:7" ht="15">
      <c r="B95" s="16" t="s">
        <v>98</v>
      </c>
      <c r="C95" s="17">
        <v>53</v>
      </c>
      <c r="D95" s="17" t="s">
        <v>7</v>
      </c>
      <c r="E95" s="17" t="s">
        <v>180</v>
      </c>
      <c r="F95" s="17">
        <v>5</v>
      </c>
      <c r="G95" s="17">
        <v>52</v>
      </c>
    </row>
    <row r="98" spans="2:5" ht="14.25">
      <c r="B98" s="22" t="s">
        <v>196</v>
      </c>
      <c r="C98" s="15"/>
      <c r="D98" s="3" t="s">
        <v>194</v>
      </c>
      <c r="E98" s="3" t="s">
        <v>195</v>
      </c>
    </row>
    <row r="99" spans="2:7" ht="15.75">
      <c r="B99" s="17" t="s">
        <v>49</v>
      </c>
      <c r="C99" s="17" t="s">
        <v>50</v>
      </c>
      <c r="D99" s="40" t="s">
        <v>292</v>
      </c>
      <c r="E99" s="17" t="s">
        <v>276</v>
      </c>
      <c r="F99" s="17" t="s">
        <v>20</v>
      </c>
      <c r="G99" s="17" t="s">
        <v>51</v>
      </c>
    </row>
    <row r="100" spans="2:7" ht="15">
      <c r="B100" s="16" t="s">
        <v>71</v>
      </c>
      <c r="C100" s="17">
        <v>61</v>
      </c>
      <c r="D100" s="17" t="s">
        <v>4</v>
      </c>
      <c r="E100" s="17" t="s">
        <v>181</v>
      </c>
      <c r="F100" s="17">
        <v>1</v>
      </c>
      <c r="G100" s="17">
        <v>100</v>
      </c>
    </row>
    <row r="101" spans="2:7" ht="15">
      <c r="B101" s="16" t="s">
        <v>182</v>
      </c>
      <c r="C101" s="17">
        <v>63</v>
      </c>
      <c r="D101" s="17" t="s">
        <v>183</v>
      </c>
      <c r="E101" s="17" t="s">
        <v>184</v>
      </c>
      <c r="F101" s="17">
        <v>2</v>
      </c>
      <c r="G101" s="17">
        <v>80</v>
      </c>
    </row>
    <row r="102" spans="2:7" ht="15">
      <c r="B102" s="16" t="s">
        <v>99</v>
      </c>
      <c r="C102" s="17">
        <v>72</v>
      </c>
      <c r="D102" s="17" t="s">
        <v>7</v>
      </c>
      <c r="E102" s="17" t="s">
        <v>185</v>
      </c>
      <c r="F102" s="17">
        <v>3</v>
      </c>
      <c r="G102" s="17">
        <v>60</v>
      </c>
    </row>
    <row r="103" spans="2:7" ht="15">
      <c r="B103" s="16" t="s">
        <v>39</v>
      </c>
      <c r="C103" s="17">
        <v>63</v>
      </c>
      <c r="D103" s="17" t="s">
        <v>112</v>
      </c>
      <c r="E103" s="17" t="s">
        <v>186</v>
      </c>
      <c r="F103" s="17">
        <v>4</v>
      </c>
      <c r="G103" s="17">
        <v>56</v>
      </c>
    </row>
    <row r="104" spans="2:7" ht="15">
      <c r="B104" s="16" t="s">
        <v>18</v>
      </c>
      <c r="C104" s="17">
        <v>60</v>
      </c>
      <c r="D104" s="17" t="s">
        <v>7</v>
      </c>
      <c r="E104" s="17" t="s">
        <v>187</v>
      </c>
      <c r="F104" s="17">
        <v>5</v>
      </c>
      <c r="G104" s="17">
        <v>52</v>
      </c>
    </row>
    <row r="105" spans="2:7" ht="15">
      <c r="B105" s="16" t="s">
        <v>100</v>
      </c>
      <c r="C105" s="17">
        <v>75</v>
      </c>
      <c r="D105" s="17" t="s">
        <v>7</v>
      </c>
      <c r="E105" s="17" t="s">
        <v>188</v>
      </c>
      <c r="F105" s="14"/>
      <c r="G105" s="14"/>
    </row>
    <row r="108" spans="2:5" ht="14.25">
      <c r="B108" s="22" t="s">
        <v>196</v>
      </c>
      <c r="C108" s="4"/>
      <c r="D108" s="3" t="s">
        <v>194</v>
      </c>
      <c r="E108" s="3" t="s">
        <v>207</v>
      </c>
    </row>
    <row r="109" spans="2:7" ht="15.75">
      <c r="B109" s="17" t="s">
        <v>49</v>
      </c>
      <c r="C109" s="17" t="s">
        <v>50</v>
      </c>
      <c r="D109" s="40" t="s">
        <v>292</v>
      </c>
      <c r="E109" s="17" t="s">
        <v>276</v>
      </c>
      <c r="F109" s="17" t="s">
        <v>20</v>
      </c>
      <c r="G109" s="17" t="s">
        <v>51</v>
      </c>
    </row>
    <row r="110" spans="2:7" ht="15">
      <c r="B110" s="16" t="s">
        <v>208</v>
      </c>
      <c r="C110" s="17">
        <v>61</v>
      </c>
      <c r="D110" s="17" t="s">
        <v>4</v>
      </c>
      <c r="E110" s="18">
        <v>2.086805555555556</v>
      </c>
      <c r="F110" s="17">
        <v>1</v>
      </c>
      <c r="G110" s="17">
        <f>100/2</f>
        <v>50</v>
      </c>
    </row>
    <row r="111" spans="2:7" ht="15">
      <c r="B111" s="16" t="s">
        <v>113</v>
      </c>
      <c r="C111" s="17">
        <v>65</v>
      </c>
      <c r="D111" s="17" t="s">
        <v>13</v>
      </c>
      <c r="E111" s="18">
        <v>2.288194444444444</v>
      </c>
      <c r="F111" s="17">
        <v>2</v>
      </c>
      <c r="G111" s="17">
        <f>80/2</f>
        <v>40</v>
      </c>
    </row>
    <row r="112" spans="2:7" ht="15">
      <c r="B112" s="16" t="s">
        <v>209</v>
      </c>
      <c r="C112" s="17">
        <v>64</v>
      </c>
      <c r="D112" s="17" t="s">
        <v>7</v>
      </c>
      <c r="E112" s="18">
        <v>2.4340277777777777</v>
      </c>
      <c r="F112" s="17">
        <v>3</v>
      </c>
      <c r="G112" s="17">
        <f>60/2</f>
        <v>30</v>
      </c>
    </row>
    <row r="113" spans="2:7" ht="15">
      <c r="B113" s="16" t="s">
        <v>210</v>
      </c>
      <c r="C113" s="17">
        <v>75</v>
      </c>
      <c r="D113" s="17" t="s">
        <v>13</v>
      </c>
      <c r="E113" s="17" t="s">
        <v>211</v>
      </c>
      <c r="F113" s="17">
        <v>4</v>
      </c>
      <c r="G113" s="17">
        <f>56/2</f>
        <v>28</v>
      </c>
    </row>
    <row r="116" spans="2:5" ht="14.25">
      <c r="B116" s="22" t="s">
        <v>330</v>
      </c>
      <c r="C116" s="4"/>
      <c r="D116" s="3" t="s">
        <v>194</v>
      </c>
      <c r="E116" s="3" t="s">
        <v>207</v>
      </c>
    </row>
    <row r="117" spans="2:7" ht="15.75">
      <c r="B117" s="17" t="s">
        <v>49</v>
      </c>
      <c r="C117" s="17" t="s">
        <v>50</v>
      </c>
      <c r="D117" s="40" t="s">
        <v>292</v>
      </c>
      <c r="E117" s="17" t="s">
        <v>276</v>
      </c>
      <c r="F117" s="17" t="s">
        <v>20</v>
      </c>
      <c r="G117" s="17" t="s">
        <v>51</v>
      </c>
    </row>
    <row r="118" spans="2:7" ht="15">
      <c r="B118" s="16" t="s">
        <v>86</v>
      </c>
      <c r="C118" s="17">
        <v>95</v>
      </c>
      <c r="D118" s="17" t="s">
        <v>7</v>
      </c>
      <c r="E118" s="18">
        <v>1.8784722222222223</v>
      </c>
      <c r="F118" s="17">
        <v>1</v>
      </c>
      <c r="G118" s="17">
        <v>100</v>
      </c>
    </row>
    <row r="119" spans="2:7" ht="15">
      <c r="B119" s="16" t="s">
        <v>212</v>
      </c>
      <c r="C119" s="17">
        <v>94</v>
      </c>
      <c r="D119" s="17" t="s">
        <v>7</v>
      </c>
      <c r="E119" s="18">
        <v>2.0923611111111113</v>
      </c>
      <c r="F119" s="17">
        <v>2</v>
      </c>
      <c r="G119" s="17">
        <v>80</v>
      </c>
    </row>
    <row r="120" spans="2:7" ht="15">
      <c r="B120" s="16" t="s">
        <v>80</v>
      </c>
      <c r="C120" s="17">
        <v>96</v>
      </c>
      <c r="D120" s="17" t="s">
        <v>6</v>
      </c>
      <c r="E120" s="18">
        <v>2.129166666666667</v>
      </c>
      <c r="F120" s="17">
        <v>3</v>
      </c>
      <c r="G120" s="17">
        <v>60</v>
      </c>
    </row>
    <row r="121" spans="2:7" ht="15">
      <c r="B121" s="16" t="s">
        <v>213</v>
      </c>
      <c r="C121" s="17">
        <v>95</v>
      </c>
      <c r="D121" s="17" t="s">
        <v>7</v>
      </c>
      <c r="E121" s="18">
        <v>2.1527777777777777</v>
      </c>
      <c r="F121" s="17">
        <v>4</v>
      </c>
      <c r="G121" s="17">
        <v>56</v>
      </c>
    </row>
    <row r="122" spans="2:7" ht="15">
      <c r="B122" s="16" t="s">
        <v>323</v>
      </c>
      <c r="C122" s="17">
        <v>96</v>
      </c>
      <c r="D122" s="17" t="s">
        <v>6</v>
      </c>
      <c r="E122" s="18">
        <v>2.1555555555555554</v>
      </c>
      <c r="F122" s="17">
        <v>5</v>
      </c>
      <c r="G122" s="17">
        <v>52</v>
      </c>
    </row>
    <row r="123" spans="2:7" ht="15">
      <c r="B123" s="16" t="s">
        <v>89</v>
      </c>
      <c r="C123" s="17">
        <v>97</v>
      </c>
      <c r="D123" s="17" t="s">
        <v>324</v>
      </c>
      <c r="E123" s="18">
        <v>2.180555555555556</v>
      </c>
      <c r="F123" s="17">
        <v>6</v>
      </c>
      <c r="G123" s="17">
        <v>48</v>
      </c>
    </row>
    <row r="124" spans="2:7" ht="15">
      <c r="B124" s="16" t="s">
        <v>279</v>
      </c>
      <c r="C124" s="17">
        <v>97</v>
      </c>
      <c r="D124" s="17" t="s">
        <v>13</v>
      </c>
      <c r="E124" s="18">
        <v>2.2055555555555553</v>
      </c>
      <c r="F124" s="17">
        <v>7</v>
      </c>
      <c r="G124" s="68">
        <v>44</v>
      </c>
    </row>
    <row r="125" spans="2:7" ht="15">
      <c r="B125" s="16" t="s">
        <v>38</v>
      </c>
      <c r="C125" s="17">
        <v>97</v>
      </c>
      <c r="D125" s="17" t="s">
        <v>4</v>
      </c>
      <c r="E125" s="18">
        <v>2.3604166666666666</v>
      </c>
      <c r="F125" s="17">
        <v>8</v>
      </c>
      <c r="G125" s="68">
        <v>40</v>
      </c>
    </row>
    <row r="126" spans="2:7" ht="15">
      <c r="B126" s="16" t="s">
        <v>87</v>
      </c>
      <c r="C126" s="17">
        <v>95</v>
      </c>
      <c r="D126" s="17" t="s">
        <v>7</v>
      </c>
      <c r="E126" s="18">
        <v>2.3604166666666666</v>
      </c>
      <c r="F126" s="17">
        <v>9</v>
      </c>
      <c r="G126" s="68">
        <v>36</v>
      </c>
    </row>
    <row r="127" spans="2:7" ht="15">
      <c r="B127" s="16" t="s">
        <v>82</v>
      </c>
      <c r="C127" s="17">
        <v>96</v>
      </c>
      <c r="D127" s="17" t="s">
        <v>6</v>
      </c>
      <c r="E127" s="18">
        <v>2.3833333333333333</v>
      </c>
      <c r="F127" s="17">
        <v>10</v>
      </c>
      <c r="G127" s="68">
        <v>32</v>
      </c>
    </row>
    <row r="128" spans="2:7" ht="15">
      <c r="B128" s="16" t="s">
        <v>325</v>
      </c>
      <c r="C128" s="17">
        <v>97</v>
      </c>
      <c r="D128" s="17" t="s">
        <v>4</v>
      </c>
      <c r="E128" s="18">
        <v>2.4868055555555553</v>
      </c>
      <c r="F128" s="17">
        <v>11</v>
      </c>
      <c r="G128" s="68">
        <v>30</v>
      </c>
    </row>
    <row r="129" spans="2:7" ht="15">
      <c r="B129" s="16" t="s">
        <v>326</v>
      </c>
      <c r="C129" s="17">
        <v>97</v>
      </c>
      <c r="D129" s="17" t="s">
        <v>13</v>
      </c>
      <c r="E129" s="17" t="s">
        <v>327</v>
      </c>
      <c r="F129" s="17">
        <v>12</v>
      </c>
      <c r="G129" s="24">
        <v>28</v>
      </c>
    </row>
    <row r="130" spans="2:7" ht="15">
      <c r="B130" s="16" t="s">
        <v>328</v>
      </c>
      <c r="C130" s="17">
        <v>97</v>
      </c>
      <c r="D130" s="17" t="s">
        <v>7</v>
      </c>
      <c r="E130" s="17" t="s">
        <v>329</v>
      </c>
      <c r="F130" s="17">
        <v>13</v>
      </c>
      <c r="G130" s="69">
        <v>26</v>
      </c>
    </row>
    <row r="131" spans="2:7" ht="15">
      <c r="B131" s="16" t="s">
        <v>88</v>
      </c>
      <c r="C131" s="17">
        <v>95</v>
      </c>
      <c r="D131" s="17" t="s">
        <v>7</v>
      </c>
      <c r="E131" s="17" t="s">
        <v>214</v>
      </c>
      <c r="F131" s="14"/>
      <c r="G131" s="17">
        <v>1</v>
      </c>
    </row>
    <row r="133" spans="2:5" ht="14.25">
      <c r="B133" s="22" t="s">
        <v>189</v>
      </c>
      <c r="C133" s="4"/>
      <c r="D133" s="3" t="s">
        <v>194</v>
      </c>
      <c r="E133" s="3" t="s">
        <v>207</v>
      </c>
    </row>
    <row r="134" spans="2:7" ht="15.75">
      <c r="B134" s="17" t="s">
        <v>49</v>
      </c>
      <c r="C134" s="17" t="s">
        <v>50</v>
      </c>
      <c r="D134" s="40" t="s">
        <v>292</v>
      </c>
      <c r="E134" s="17" t="s">
        <v>276</v>
      </c>
      <c r="F134" s="17" t="s">
        <v>20</v>
      </c>
      <c r="G134" s="17" t="s">
        <v>51</v>
      </c>
    </row>
    <row r="135" spans="2:7" ht="15">
      <c r="B135" s="16" t="s">
        <v>117</v>
      </c>
      <c r="C135" s="17">
        <v>19</v>
      </c>
      <c r="D135" s="17" t="s">
        <v>6</v>
      </c>
      <c r="E135" s="18">
        <v>2.075</v>
      </c>
      <c r="F135" s="17">
        <v>1</v>
      </c>
      <c r="G135" s="17">
        <v>100</v>
      </c>
    </row>
    <row r="136" spans="2:7" ht="15">
      <c r="B136" s="16" t="s">
        <v>79</v>
      </c>
      <c r="C136" s="17">
        <v>25</v>
      </c>
      <c r="D136" s="17" t="s">
        <v>6</v>
      </c>
      <c r="E136" s="18">
        <v>2.316666666666667</v>
      </c>
      <c r="F136" s="17">
        <v>2</v>
      </c>
      <c r="G136" s="17">
        <v>80</v>
      </c>
    </row>
    <row r="137" spans="2:7" ht="15">
      <c r="B137" s="16" t="s">
        <v>81</v>
      </c>
      <c r="C137" s="17">
        <v>19</v>
      </c>
      <c r="D137" s="17" t="s">
        <v>125</v>
      </c>
      <c r="E137" s="17" t="s">
        <v>215</v>
      </c>
      <c r="F137" s="17">
        <v>3</v>
      </c>
      <c r="G137" s="17">
        <v>60</v>
      </c>
    </row>
    <row r="140" spans="2:5" ht="14.25">
      <c r="B140" s="22" t="s">
        <v>189</v>
      </c>
      <c r="C140" s="4"/>
      <c r="D140" s="3" t="s">
        <v>194</v>
      </c>
      <c r="E140" s="3" t="s">
        <v>195</v>
      </c>
    </row>
    <row r="141" spans="2:7" ht="15.75">
      <c r="B141" s="17" t="s">
        <v>49</v>
      </c>
      <c r="C141" s="17" t="s">
        <v>50</v>
      </c>
      <c r="D141" s="40" t="s">
        <v>292</v>
      </c>
      <c r="E141" s="17" t="s">
        <v>276</v>
      </c>
      <c r="F141" s="17" t="s">
        <v>20</v>
      </c>
      <c r="G141" s="17" t="s">
        <v>51</v>
      </c>
    </row>
    <row r="142" spans="2:7" ht="15">
      <c r="B142" s="16" t="s">
        <v>190</v>
      </c>
      <c r="C142" s="17">
        <v>27</v>
      </c>
      <c r="D142" s="17" t="s">
        <v>4</v>
      </c>
      <c r="E142" s="17" t="s">
        <v>191</v>
      </c>
      <c r="F142" s="17">
        <v>1</v>
      </c>
      <c r="G142" s="17">
        <v>100</v>
      </c>
    </row>
    <row r="143" spans="2:7" ht="15">
      <c r="B143" s="16" t="s">
        <v>22</v>
      </c>
      <c r="C143" s="17">
        <v>25</v>
      </c>
      <c r="D143" s="17" t="s">
        <v>170</v>
      </c>
      <c r="E143" s="17" t="s">
        <v>192</v>
      </c>
      <c r="F143" s="17">
        <v>2</v>
      </c>
      <c r="G143" s="17">
        <v>80</v>
      </c>
    </row>
    <row r="144" spans="2:7" ht="15">
      <c r="B144" s="16" t="s">
        <v>24</v>
      </c>
      <c r="C144" s="17">
        <v>22</v>
      </c>
      <c r="D144" s="17" t="s">
        <v>4</v>
      </c>
      <c r="E144" s="17" t="s">
        <v>193</v>
      </c>
      <c r="F144" s="17">
        <v>3</v>
      </c>
      <c r="G144" s="17">
        <v>60</v>
      </c>
    </row>
    <row r="146" spans="2:5" ht="14.25">
      <c r="B146" s="22" t="s">
        <v>216</v>
      </c>
      <c r="C146" s="4"/>
      <c r="D146" s="3" t="s">
        <v>194</v>
      </c>
      <c r="E146" s="3" t="s">
        <v>207</v>
      </c>
    </row>
    <row r="147" spans="2:7" ht="15.75">
      <c r="B147" s="17" t="s">
        <v>49</v>
      </c>
      <c r="C147" s="17" t="s">
        <v>50</v>
      </c>
      <c r="D147" s="40" t="s">
        <v>292</v>
      </c>
      <c r="E147" s="17" t="s">
        <v>276</v>
      </c>
      <c r="F147" s="17" t="s">
        <v>20</v>
      </c>
      <c r="G147" s="17" t="s">
        <v>51</v>
      </c>
    </row>
    <row r="148" spans="2:7" ht="15">
      <c r="B148" s="20" t="s">
        <v>76</v>
      </c>
      <c r="C148" s="21">
        <v>38</v>
      </c>
      <c r="D148" s="17" t="s">
        <v>112</v>
      </c>
      <c r="E148" s="18">
        <v>2.3270833333333334</v>
      </c>
      <c r="F148" s="17">
        <v>1</v>
      </c>
      <c r="G148" s="17">
        <v>100</v>
      </c>
    </row>
    <row r="149" spans="2:7" ht="15">
      <c r="B149" s="16" t="s">
        <v>217</v>
      </c>
      <c r="C149" s="17">
        <v>36</v>
      </c>
      <c r="D149" s="17" t="s">
        <v>6</v>
      </c>
      <c r="E149" s="17" t="s">
        <v>206</v>
      </c>
      <c r="F149" s="17">
        <v>2</v>
      </c>
      <c r="G149" s="17">
        <v>80</v>
      </c>
    </row>
    <row r="151" spans="2:5" ht="14.25">
      <c r="B151" s="22" t="s">
        <v>218</v>
      </c>
      <c r="D151" s="3" t="s">
        <v>194</v>
      </c>
      <c r="E151" s="3" t="s">
        <v>207</v>
      </c>
    </row>
    <row r="152" spans="2:7" ht="15.75">
      <c r="B152" s="17" t="s">
        <v>49</v>
      </c>
      <c r="C152" s="17" t="s">
        <v>50</v>
      </c>
      <c r="D152" s="40" t="s">
        <v>292</v>
      </c>
      <c r="E152" s="17" t="s">
        <v>276</v>
      </c>
      <c r="F152" s="17" t="s">
        <v>20</v>
      </c>
      <c r="G152" s="17" t="s">
        <v>51</v>
      </c>
    </row>
    <row r="153" spans="2:7" ht="15">
      <c r="B153" s="16" t="s">
        <v>26</v>
      </c>
      <c r="C153" s="17">
        <v>43</v>
      </c>
      <c r="D153" s="17" t="s">
        <v>13</v>
      </c>
      <c r="E153" s="18">
        <v>2.136111111111111</v>
      </c>
      <c r="F153" s="17">
        <v>1</v>
      </c>
      <c r="G153" s="17">
        <v>100</v>
      </c>
    </row>
    <row r="154" spans="2:7" ht="15">
      <c r="B154" s="16" t="s">
        <v>114</v>
      </c>
      <c r="C154" s="17">
        <v>41</v>
      </c>
      <c r="D154" s="17" t="s">
        <v>112</v>
      </c>
      <c r="E154" s="18">
        <v>2.2041666666666666</v>
      </c>
      <c r="F154" s="17">
        <v>2</v>
      </c>
      <c r="G154" s="17">
        <v>80</v>
      </c>
    </row>
    <row r="155" spans="2:7" ht="15">
      <c r="B155" s="16" t="s">
        <v>77</v>
      </c>
      <c r="C155" s="17">
        <v>41</v>
      </c>
      <c r="D155" s="17" t="s">
        <v>112</v>
      </c>
      <c r="E155" s="18">
        <v>2.354861111111111</v>
      </c>
      <c r="F155" s="17">
        <v>3</v>
      </c>
      <c r="G155" s="17">
        <v>60</v>
      </c>
    </row>
    <row r="157" spans="2:5" ht="14.25">
      <c r="B157" s="22" t="s">
        <v>219</v>
      </c>
      <c r="D157" s="3" t="s">
        <v>194</v>
      </c>
      <c r="E157" s="3" t="s">
        <v>207</v>
      </c>
    </row>
    <row r="158" spans="2:7" ht="15.75">
      <c r="B158" s="17" t="s">
        <v>49</v>
      </c>
      <c r="C158" s="17" t="s">
        <v>50</v>
      </c>
      <c r="D158" s="40" t="s">
        <v>292</v>
      </c>
      <c r="E158" s="17" t="s">
        <v>276</v>
      </c>
      <c r="F158" s="17" t="s">
        <v>20</v>
      </c>
      <c r="G158" s="17" t="s">
        <v>51</v>
      </c>
    </row>
    <row r="159" spans="2:7" ht="15">
      <c r="B159" s="16" t="s">
        <v>91</v>
      </c>
      <c r="C159" s="12">
        <v>65</v>
      </c>
      <c r="D159" s="17" t="s">
        <v>7</v>
      </c>
      <c r="E159" s="17" t="s">
        <v>220</v>
      </c>
      <c r="F159" s="17">
        <v>1</v>
      </c>
      <c r="G159" s="17">
        <v>100</v>
      </c>
    </row>
  </sheetData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71"/>
  <sheetViews>
    <sheetView workbookViewId="0" topLeftCell="A240">
      <selection activeCell="D273" sqref="D273"/>
    </sheetView>
  </sheetViews>
  <sheetFormatPr defaultColWidth="9.140625" defaultRowHeight="12.75"/>
  <cols>
    <col min="3" max="3" width="28.140625" style="0" customWidth="1"/>
    <col min="4" max="4" width="15.140625" style="0" customWidth="1"/>
    <col min="5" max="5" width="12.28125" style="0" customWidth="1"/>
    <col min="6" max="6" width="16.00390625" style="0" customWidth="1"/>
    <col min="7" max="7" width="18.8515625" style="0" customWidth="1"/>
    <col min="8" max="8" width="19.8515625" style="0" customWidth="1"/>
  </cols>
  <sheetData>
    <row r="1" spans="3:4" ht="12.75">
      <c r="C1" s="1" t="s">
        <v>503</v>
      </c>
      <c r="D1" s="87">
        <v>40993</v>
      </c>
    </row>
    <row r="3" spans="2:9" ht="16.5" thickBot="1">
      <c r="B3" s="119" t="s">
        <v>331</v>
      </c>
      <c r="C3" s="119"/>
      <c r="D3" s="119"/>
      <c r="E3" s="119"/>
      <c r="F3" s="119"/>
      <c r="G3" s="119"/>
      <c r="H3" s="119"/>
      <c r="I3" s="119"/>
    </row>
    <row r="4" spans="2:9" ht="16.5" thickBot="1">
      <c r="B4" s="120" t="s">
        <v>332</v>
      </c>
      <c r="C4" s="121"/>
      <c r="D4" s="121"/>
      <c r="E4" s="121"/>
      <c r="F4" s="121"/>
      <c r="G4" s="121"/>
      <c r="H4" s="121"/>
      <c r="I4" s="122"/>
    </row>
    <row r="5" spans="2:10" ht="15.75" thickBot="1">
      <c r="B5" s="70" t="s">
        <v>333</v>
      </c>
      <c r="C5" s="71" t="s">
        <v>334</v>
      </c>
      <c r="D5" s="123" t="s">
        <v>335</v>
      </c>
      <c r="E5" s="124"/>
      <c r="F5" s="72" t="s">
        <v>336</v>
      </c>
      <c r="G5" s="73" t="s">
        <v>337</v>
      </c>
      <c r="H5" s="74" t="s">
        <v>338</v>
      </c>
      <c r="I5" s="75" t="s">
        <v>20</v>
      </c>
      <c r="J5" s="96" t="s">
        <v>51</v>
      </c>
    </row>
    <row r="6" spans="2:9" ht="15">
      <c r="B6" s="76">
        <v>1</v>
      </c>
      <c r="C6" s="77" t="s">
        <v>339</v>
      </c>
      <c r="D6" s="125" t="s">
        <v>340</v>
      </c>
      <c r="E6" s="126"/>
      <c r="F6" s="78">
        <f aca="true" t="shared" si="0" ref="F6:F20">SECOND(G8)</f>
        <v>38</v>
      </c>
      <c r="G6" s="79">
        <v>0.0038425925925925923</v>
      </c>
      <c r="H6" s="79">
        <v>0.0038425925925925923</v>
      </c>
      <c r="I6" s="80">
        <v>1</v>
      </c>
    </row>
    <row r="7" spans="2:9" ht="15">
      <c r="B7" s="81" t="s">
        <v>341</v>
      </c>
      <c r="C7" s="77" t="s">
        <v>342</v>
      </c>
      <c r="D7" s="127" t="s">
        <v>7</v>
      </c>
      <c r="E7" s="128"/>
      <c r="F7" s="82">
        <f t="shared" si="0"/>
        <v>41</v>
      </c>
      <c r="G7" s="79">
        <v>0.004502314814814815</v>
      </c>
      <c r="H7" s="79">
        <v>0.004502314814814815</v>
      </c>
      <c r="I7" s="80">
        <v>2</v>
      </c>
    </row>
    <row r="8" spans="2:9" ht="15">
      <c r="B8" s="81" t="s">
        <v>343</v>
      </c>
      <c r="C8" s="77" t="s">
        <v>344</v>
      </c>
      <c r="D8" s="127" t="s">
        <v>7</v>
      </c>
      <c r="E8" s="128"/>
      <c r="F8" s="82">
        <f t="shared" si="0"/>
        <v>44</v>
      </c>
      <c r="G8" s="79">
        <v>0.004606481481481481</v>
      </c>
      <c r="H8" s="79">
        <v>0.004606481481481481</v>
      </c>
      <c r="I8" s="80">
        <v>3</v>
      </c>
    </row>
    <row r="9" spans="2:9" ht="15">
      <c r="B9" s="81" t="s">
        <v>345</v>
      </c>
      <c r="C9" s="77" t="s">
        <v>346</v>
      </c>
      <c r="D9" s="127" t="s">
        <v>7</v>
      </c>
      <c r="E9" s="128"/>
      <c r="F9" s="82">
        <f t="shared" si="0"/>
        <v>52</v>
      </c>
      <c r="G9" s="79">
        <v>0.004641203703703704</v>
      </c>
      <c r="H9" s="79">
        <v>0.004641203703703704</v>
      </c>
      <c r="I9" s="80">
        <v>4</v>
      </c>
    </row>
    <row r="10" spans="2:9" ht="15">
      <c r="B10" s="83">
        <v>3</v>
      </c>
      <c r="C10" s="77" t="s">
        <v>347</v>
      </c>
      <c r="D10" s="127" t="s">
        <v>6</v>
      </c>
      <c r="E10" s="128"/>
      <c r="F10" s="82">
        <f>SECOND(G13)</f>
        <v>0</v>
      </c>
      <c r="G10" s="79">
        <v>0.004675925925925926</v>
      </c>
      <c r="H10" s="79">
        <v>0.004675925925925926</v>
      </c>
      <c r="I10" s="80">
        <v>5</v>
      </c>
    </row>
    <row r="11" spans="2:9" ht="15">
      <c r="B11" s="83">
        <v>5</v>
      </c>
      <c r="C11" s="77" t="s">
        <v>348</v>
      </c>
      <c r="D11" s="127" t="s">
        <v>6</v>
      </c>
      <c r="E11" s="128"/>
      <c r="F11" s="82">
        <f>SECOND(G14)</f>
        <v>2</v>
      </c>
      <c r="G11" s="79">
        <v>0.004768518518518518</v>
      </c>
      <c r="H11" s="79">
        <v>0.004768518518518518</v>
      </c>
      <c r="I11" s="80">
        <v>6</v>
      </c>
    </row>
    <row r="12" spans="2:9" ht="15">
      <c r="B12" s="83">
        <v>8</v>
      </c>
      <c r="C12" s="77" t="s">
        <v>349</v>
      </c>
      <c r="D12" s="127" t="s">
        <v>350</v>
      </c>
      <c r="E12" s="128"/>
      <c r="F12" s="82">
        <f>SECOND(G14)</f>
        <v>2</v>
      </c>
      <c r="G12" s="79">
        <v>0.004803240740740741</v>
      </c>
      <c r="H12" s="79">
        <v>0.004803240740740741</v>
      </c>
      <c r="I12" s="80">
        <v>7</v>
      </c>
    </row>
    <row r="13" spans="2:9" ht="15">
      <c r="B13" s="81" t="s">
        <v>351</v>
      </c>
      <c r="C13" s="77" t="s">
        <v>352</v>
      </c>
      <c r="D13" s="127" t="s">
        <v>7</v>
      </c>
      <c r="E13" s="128"/>
      <c r="F13" s="82">
        <f>SECOND(G15)</f>
        <v>3</v>
      </c>
      <c r="G13" s="79">
        <v>0.004861111111111111</v>
      </c>
      <c r="H13" s="79">
        <v>0.004861111111111111</v>
      </c>
      <c r="I13" s="80">
        <v>8</v>
      </c>
    </row>
    <row r="14" spans="2:9" ht="15">
      <c r="B14" s="81" t="s">
        <v>353</v>
      </c>
      <c r="C14" s="77" t="s">
        <v>354</v>
      </c>
      <c r="D14" s="127" t="s">
        <v>7</v>
      </c>
      <c r="E14" s="128"/>
      <c r="F14" s="82">
        <f t="shared" si="0"/>
        <v>4</v>
      </c>
      <c r="G14" s="79">
        <v>0.004884259259259259</v>
      </c>
      <c r="H14" s="79">
        <v>0.004884259259259259</v>
      </c>
      <c r="I14" s="80">
        <v>9</v>
      </c>
    </row>
    <row r="15" spans="2:9" ht="15">
      <c r="B15" s="83">
        <v>9</v>
      </c>
      <c r="C15" s="77" t="s">
        <v>355</v>
      </c>
      <c r="D15" s="127" t="s">
        <v>350</v>
      </c>
      <c r="E15" s="128"/>
      <c r="F15" s="82">
        <f t="shared" si="0"/>
        <v>29</v>
      </c>
      <c r="G15" s="79">
        <v>0.004895833333333333</v>
      </c>
      <c r="H15" s="79">
        <v>0.004895833333333333</v>
      </c>
      <c r="I15" s="80">
        <v>10</v>
      </c>
    </row>
    <row r="16" spans="2:9" ht="15">
      <c r="B16" s="83">
        <v>10</v>
      </c>
      <c r="C16" s="77" t="s">
        <v>356</v>
      </c>
      <c r="D16" s="127" t="s">
        <v>350</v>
      </c>
      <c r="E16" s="128"/>
      <c r="F16" s="82">
        <f t="shared" si="0"/>
        <v>41</v>
      </c>
      <c r="G16" s="79">
        <v>0.004907407407407407</v>
      </c>
      <c r="H16" s="79">
        <v>0.004907407407407407</v>
      </c>
      <c r="I16" s="80">
        <v>11</v>
      </c>
    </row>
    <row r="17" spans="2:9" ht="15">
      <c r="B17" s="83">
        <v>4</v>
      </c>
      <c r="C17" s="77" t="s">
        <v>357</v>
      </c>
      <c r="D17" s="127" t="s">
        <v>6</v>
      </c>
      <c r="E17" s="128"/>
      <c r="F17" s="82">
        <f t="shared" si="0"/>
        <v>42</v>
      </c>
      <c r="G17" s="79">
        <v>0.0051967592592592595</v>
      </c>
      <c r="H17" s="79">
        <v>0.0051967592592592595</v>
      </c>
      <c r="I17" s="80">
        <v>12</v>
      </c>
    </row>
    <row r="18" spans="2:9" ht="15">
      <c r="B18" s="83">
        <v>2</v>
      </c>
      <c r="C18" s="77" t="s">
        <v>358</v>
      </c>
      <c r="D18" s="127" t="s">
        <v>340</v>
      </c>
      <c r="E18" s="128"/>
      <c r="F18" s="82">
        <f t="shared" si="0"/>
        <v>43</v>
      </c>
      <c r="G18" s="79">
        <v>0.005335648148148148</v>
      </c>
      <c r="H18" s="79">
        <v>0.005335648148148148</v>
      </c>
      <c r="I18" s="80">
        <v>13</v>
      </c>
    </row>
    <row r="19" spans="2:9" ht="15">
      <c r="B19" s="83">
        <v>13</v>
      </c>
      <c r="C19" s="77" t="s">
        <v>359</v>
      </c>
      <c r="D19" s="127" t="s">
        <v>350</v>
      </c>
      <c r="E19" s="128"/>
      <c r="F19" s="82">
        <f t="shared" si="0"/>
        <v>59</v>
      </c>
      <c r="G19" s="79">
        <v>0.005347222222222222</v>
      </c>
      <c r="H19" s="79">
        <v>0.005347222222222222</v>
      </c>
      <c r="I19" s="80">
        <v>14</v>
      </c>
    </row>
    <row r="20" spans="2:9" ht="15">
      <c r="B20" s="83">
        <v>6</v>
      </c>
      <c r="C20" s="77" t="s">
        <v>360</v>
      </c>
      <c r="D20" s="127" t="s">
        <v>6</v>
      </c>
      <c r="E20" s="128"/>
      <c r="F20" s="82">
        <f t="shared" si="0"/>
        <v>17</v>
      </c>
      <c r="G20" s="79">
        <v>0.005358796296296296</v>
      </c>
      <c r="H20" s="79">
        <v>0.005358796296296296</v>
      </c>
      <c r="I20" s="80">
        <v>15</v>
      </c>
    </row>
    <row r="21" spans="2:9" ht="15">
      <c r="B21" s="81" t="s">
        <v>361</v>
      </c>
      <c r="C21" s="77" t="s">
        <v>362</v>
      </c>
      <c r="D21" s="128" t="s">
        <v>31</v>
      </c>
      <c r="E21" s="129"/>
      <c r="F21" s="82">
        <f>SECOND(G26)</f>
        <v>32</v>
      </c>
      <c r="G21" s="79">
        <v>0.005543981481481482</v>
      </c>
      <c r="H21" s="79">
        <v>0.005543981481481482</v>
      </c>
      <c r="I21" s="80">
        <v>16</v>
      </c>
    </row>
    <row r="22" spans="2:9" ht="15">
      <c r="B22" s="81" t="s">
        <v>363</v>
      </c>
      <c r="C22" s="77" t="s">
        <v>364</v>
      </c>
      <c r="D22" s="127" t="s">
        <v>13</v>
      </c>
      <c r="E22" s="128"/>
      <c r="F22" s="82">
        <f aca="true" t="shared" si="1" ref="F22:F28">SECOND(G24)</f>
        <v>23</v>
      </c>
      <c r="G22" s="79">
        <v>0.005752314814814814</v>
      </c>
      <c r="H22" s="79">
        <v>0.005752314814814814</v>
      </c>
      <c r="I22" s="80">
        <v>17</v>
      </c>
    </row>
    <row r="23" spans="2:9" ht="15">
      <c r="B23" s="83">
        <v>100</v>
      </c>
      <c r="C23" s="77" t="s">
        <v>365</v>
      </c>
      <c r="D23" s="127" t="s">
        <v>366</v>
      </c>
      <c r="E23" s="128"/>
      <c r="F23" s="82">
        <f t="shared" si="1"/>
        <v>29</v>
      </c>
      <c r="G23" s="79">
        <v>0.005775462962962962</v>
      </c>
      <c r="H23" s="79">
        <v>0.005775462962962962</v>
      </c>
      <c r="I23" s="80">
        <v>18</v>
      </c>
    </row>
    <row r="24" spans="2:9" ht="15">
      <c r="B24" s="83">
        <v>20</v>
      </c>
      <c r="C24" s="77" t="s">
        <v>367</v>
      </c>
      <c r="D24" s="127" t="s">
        <v>350</v>
      </c>
      <c r="E24" s="128"/>
      <c r="F24" s="82">
        <f t="shared" si="1"/>
        <v>32</v>
      </c>
      <c r="G24" s="79">
        <v>0.005821759259259259</v>
      </c>
      <c r="H24" s="79">
        <v>0.005821759259259259</v>
      </c>
      <c r="I24" s="80">
        <v>19</v>
      </c>
    </row>
    <row r="25" spans="2:9" ht="15">
      <c r="B25" s="83">
        <v>7</v>
      </c>
      <c r="C25" s="77" t="s">
        <v>368</v>
      </c>
      <c r="D25" s="127" t="s">
        <v>6</v>
      </c>
      <c r="E25" s="128"/>
      <c r="F25" s="82">
        <f t="shared" si="1"/>
        <v>51</v>
      </c>
      <c r="G25" s="79">
        <v>0.005891203703703703</v>
      </c>
      <c r="H25" s="79">
        <v>0.005891203703703703</v>
      </c>
      <c r="I25" s="80">
        <v>20</v>
      </c>
    </row>
    <row r="26" spans="2:9" ht="15">
      <c r="B26" s="83">
        <v>11</v>
      </c>
      <c r="C26" s="77" t="s">
        <v>369</v>
      </c>
      <c r="D26" s="127" t="s">
        <v>350</v>
      </c>
      <c r="E26" s="128"/>
      <c r="F26" s="82">
        <f t="shared" si="1"/>
        <v>0</v>
      </c>
      <c r="G26" s="79">
        <v>0.005925925925925926</v>
      </c>
      <c r="H26" s="79">
        <v>0.005925925925925926</v>
      </c>
      <c r="I26" s="80">
        <v>21</v>
      </c>
    </row>
    <row r="27" spans="2:9" ht="15">
      <c r="B27" s="83">
        <v>14</v>
      </c>
      <c r="C27" s="77" t="s">
        <v>370</v>
      </c>
      <c r="D27" s="127" t="s">
        <v>350</v>
      </c>
      <c r="E27" s="128"/>
      <c r="F27" s="82">
        <f t="shared" si="1"/>
        <v>17</v>
      </c>
      <c r="G27" s="79">
        <v>0.006145833333333333</v>
      </c>
      <c r="H27" s="79">
        <v>0.006145833333333333</v>
      </c>
      <c r="I27" s="80">
        <v>22</v>
      </c>
    </row>
    <row r="28" spans="2:9" ht="15">
      <c r="B28" s="83">
        <v>18</v>
      </c>
      <c r="C28" s="77" t="s">
        <v>371</v>
      </c>
      <c r="D28" s="127" t="s">
        <v>350</v>
      </c>
      <c r="E28" s="128"/>
      <c r="F28" s="82">
        <f t="shared" si="1"/>
        <v>21</v>
      </c>
      <c r="G28" s="79">
        <v>0.0062499999999999995</v>
      </c>
      <c r="H28" s="79">
        <v>0.0062499999999999995</v>
      </c>
      <c r="I28" s="80">
        <v>23</v>
      </c>
    </row>
    <row r="29" spans="2:9" ht="15">
      <c r="B29" s="81" t="s">
        <v>372</v>
      </c>
      <c r="C29" s="77" t="s">
        <v>373</v>
      </c>
      <c r="D29" s="127" t="s">
        <v>31</v>
      </c>
      <c r="E29" s="128"/>
      <c r="F29" s="82">
        <f>SECOND(G31)</f>
        <v>29</v>
      </c>
      <c r="G29" s="79">
        <v>0.00644675925925926</v>
      </c>
      <c r="H29" s="79">
        <v>0.00644675925925926</v>
      </c>
      <c r="I29" s="80">
        <v>24</v>
      </c>
    </row>
    <row r="30" spans="2:9" ht="15">
      <c r="B30" s="81" t="s">
        <v>374</v>
      </c>
      <c r="C30" s="77" t="s">
        <v>375</v>
      </c>
      <c r="D30" s="127" t="s">
        <v>376</v>
      </c>
      <c r="E30" s="128"/>
      <c r="F30" s="82">
        <f>SECOND(G32)</f>
        <v>44</v>
      </c>
      <c r="G30" s="79">
        <v>0.006493055555555555</v>
      </c>
      <c r="H30" s="79">
        <v>0.006493055555555555</v>
      </c>
      <c r="I30" s="80">
        <v>25</v>
      </c>
    </row>
    <row r="31" spans="2:9" ht="15">
      <c r="B31" s="83">
        <v>12</v>
      </c>
      <c r="C31" s="77" t="s">
        <v>377</v>
      </c>
      <c r="D31" s="127" t="s">
        <v>350</v>
      </c>
      <c r="E31" s="128"/>
      <c r="F31" s="82">
        <f>SECOND(G33)</f>
        <v>1</v>
      </c>
      <c r="G31" s="79">
        <v>0.006585648148148147</v>
      </c>
      <c r="H31" s="79">
        <v>0.006585648148148147</v>
      </c>
      <c r="I31" s="80">
        <v>26</v>
      </c>
    </row>
    <row r="32" spans="2:9" ht="15">
      <c r="B32" s="83">
        <v>16</v>
      </c>
      <c r="C32" s="77" t="s">
        <v>378</v>
      </c>
      <c r="D32" s="127" t="s">
        <v>350</v>
      </c>
      <c r="E32" s="128"/>
      <c r="F32" s="82">
        <f>SECOND(G34)</f>
        <v>33</v>
      </c>
      <c r="G32" s="79">
        <v>0.006759259259259259</v>
      </c>
      <c r="H32" s="79">
        <v>0.006759259259259259</v>
      </c>
      <c r="I32" s="80">
        <v>27</v>
      </c>
    </row>
    <row r="33" spans="2:9" ht="15">
      <c r="B33" s="81" t="s">
        <v>379</v>
      </c>
      <c r="C33" s="77" t="s">
        <v>380</v>
      </c>
      <c r="D33" s="128" t="s">
        <v>31</v>
      </c>
      <c r="E33" s="129"/>
      <c r="F33" s="82">
        <f>SECOND(G38)</f>
        <v>28</v>
      </c>
      <c r="G33" s="79">
        <v>0.0069560185185185185</v>
      </c>
      <c r="H33" s="79">
        <v>0.0069560185185185185</v>
      </c>
      <c r="I33" s="80">
        <v>28</v>
      </c>
    </row>
    <row r="34" spans="2:9" ht="15">
      <c r="B34" s="83">
        <v>17</v>
      </c>
      <c r="C34" s="77" t="s">
        <v>381</v>
      </c>
      <c r="D34" s="127" t="s">
        <v>350</v>
      </c>
      <c r="E34" s="128"/>
      <c r="F34" s="82">
        <f>SECOND(G36)</f>
        <v>33</v>
      </c>
      <c r="G34" s="79">
        <v>0.007326388888888889</v>
      </c>
      <c r="H34" s="79">
        <v>0.007326388888888889</v>
      </c>
      <c r="I34" s="80">
        <v>29</v>
      </c>
    </row>
    <row r="35" spans="2:9" ht="15">
      <c r="B35" s="81" t="s">
        <v>382</v>
      </c>
      <c r="C35" s="77" t="s">
        <v>383</v>
      </c>
      <c r="D35" s="127" t="s">
        <v>7</v>
      </c>
      <c r="E35" s="128"/>
      <c r="F35" s="82">
        <f>SECOND(G37)</f>
        <v>1</v>
      </c>
      <c r="G35" s="79">
        <v>0.007650462962962963</v>
      </c>
      <c r="H35" s="79">
        <v>0.007650462962962963</v>
      </c>
      <c r="I35" s="80">
        <v>30</v>
      </c>
    </row>
    <row r="36" spans="2:9" ht="15">
      <c r="B36" s="83">
        <v>19</v>
      </c>
      <c r="C36" s="77" t="s">
        <v>384</v>
      </c>
      <c r="D36" s="127" t="s">
        <v>350</v>
      </c>
      <c r="E36" s="128"/>
      <c r="F36" s="82">
        <f>SECOND(G38)</f>
        <v>28</v>
      </c>
      <c r="G36" s="79">
        <v>0.008020833333333333</v>
      </c>
      <c r="H36" s="79">
        <v>0.008020833333333333</v>
      </c>
      <c r="I36" s="80">
        <v>31</v>
      </c>
    </row>
    <row r="37" spans="2:9" ht="15">
      <c r="B37" s="81" t="s">
        <v>385</v>
      </c>
      <c r="C37" s="77" t="s">
        <v>386</v>
      </c>
      <c r="D37" s="127" t="s">
        <v>350</v>
      </c>
      <c r="E37" s="128"/>
      <c r="F37" s="82">
        <v>0</v>
      </c>
      <c r="G37" s="79">
        <v>0.013206018518518518</v>
      </c>
      <c r="H37" s="79">
        <v>0.013206018518518518</v>
      </c>
      <c r="I37" s="80">
        <v>32</v>
      </c>
    </row>
    <row r="38" spans="2:9" ht="15">
      <c r="B38" s="83">
        <v>93</v>
      </c>
      <c r="C38" s="77" t="s">
        <v>387</v>
      </c>
      <c r="D38" s="127" t="s">
        <v>350</v>
      </c>
      <c r="E38" s="128"/>
      <c r="F38" s="82">
        <v>0</v>
      </c>
      <c r="G38" s="79">
        <v>0.023240740740740742</v>
      </c>
      <c r="H38" s="79">
        <v>0.023240740740740742</v>
      </c>
      <c r="I38" s="80">
        <v>33</v>
      </c>
    </row>
    <row r="39" spans="2:9" ht="15">
      <c r="B39" s="83">
        <v>15</v>
      </c>
      <c r="C39" s="77" t="s">
        <v>388</v>
      </c>
      <c r="D39" s="127" t="s">
        <v>350</v>
      </c>
      <c r="E39" s="128"/>
      <c r="F39" s="82">
        <f>SECOND(G41)</f>
        <v>0</v>
      </c>
      <c r="G39" s="84" t="s">
        <v>389</v>
      </c>
      <c r="H39" s="84" t="s">
        <v>389</v>
      </c>
      <c r="I39" s="80" t="s">
        <v>389</v>
      </c>
    </row>
    <row r="40" spans="2:9" ht="15">
      <c r="B40" s="81" t="s">
        <v>390</v>
      </c>
      <c r="C40" s="77" t="s">
        <v>391</v>
      </c>
      <c r="D40" s="127" t="s">
        <v>7</v>
      </c>
      <c r="E40" s="128"/>
      <c r="F40" s="82">
        <f>SECOND(G42)</f>
        <v>0</v>
      </c>
      <c r="G40" s="84" t="s">
        <v>389</v>
      </c>
      <c r="H40" s="84" t="s">
        <v>389</v>
      </c>
      <c r="I40" s="80" t="s">
        <v>389</v>
      </c>
    </row>
    <row r="41" spans="2:9" ht="12.75">
      <c r="B41" s="85"/>
      <c r="C41" s="85"/>
      <c r="D41" s="85"/>
      <c r="E41" s="85"/>
      <c r="F41" s="85"/>
      <c r="G41" s="85"/>
      <c r="H41" s="85"/>
      <c r="I41" s="85"/>
    </row>
    <row r="42" spans="2:9" ht="13.5" thickBot="1">
      <c r="B42" s="130"/>
      <c r="C42" s="130"/>
      <c r="D42" s="130"/>
      <c r="E42" s="130"/>
      <c r="F42" s="85"/>
      <c r="G42" s="85"/>
      <c r="H42" s="85"/>
      <c r="I42" s="85"/>
    </row>
    <row r="43" spans="2:9" ht="16.5" thickBot="1">
      <c r="B43" s="120" t="s">
        <v>392</v>
      </c>
      <c r="C43" s="121"/>
      <c r="D43" s="121"/>
      <c r="E43" s="121"/>
      <c r="F43" s="121"/>
      <c r="G43" s="121"/>
      <c r="H43" s="121"/>
      <c r="I43" s="122"/>
    </row>
    <row r="44" spans="2:10" ht="15.75" thickBot="1">
      <c r="B44" s="70" t="s">
        <v>333</v>
      </c>
      <c r="C44" s="71" t="s">
        <v>334</v>
      </c>
      <c r="D44" s="123" t="s">
        <v>335</v>
      </c>
      <c r="E44" s="124"/>
      <c r="F44" s="72" t="s">
        <v>336</v>
      </c>
      <c r="G44" s="73" t="s">
        <v>337</v>
      </c>
      <c r="H44" s="74" t="s">
        <v>338</v>
      </c>
      <c r="I44" s="75" t="s">
        <v>20</v>
      </c>
      <c r="J44" s="96" t="s">
        <v>51</v>
      </c>
    </row>
    <row r="45" spans="2:9" ht="15">
      <c r="B45" s="83">
        <v>34</v>
      </c>
      <c r="C45" s="77" t="s">
        <v>393</v>
      </c>
      <c r="D45" s="127" t="s">
        <v>4</v>
      </c>
      <c r="E45" s="128"/>
      <c r="F45" s="82">
        <f aca="true" t="shared" si="2" ref="F45:F65">SECOND(G47)</f>
        <v>30</v>
      </c>
      <c r="G45" s="79">
        <v>0.013796296296296298</v>
      </c>
      <c r="H45" s="79">
        <v>0.013796296296296298</v>
      </c>
      <c r="I45" s="80">
        <v>1</v>
      </c>
    </row>
    <row r="46" spans="2:9" ht="15">
      <c r="B46" s="83">
        <v>32</v>
      </c>
      <c r="C46" s="77" t="s">
        <v>394</v>
      </c>
      <c r="D46" s="127" t="s">
        <v>4</v>
      </c>
      <c r="E46" s="128"/>
      <c r="F46" s="82">
        <f t="shared" si="2"/>
        <v>36</v>
      </c>
      <c r="G46" s="79">
        <v>0.014097222222222221</v>
      </c>
      <c r="H46" s="79">
        <v>0.014097222222222221</v>
      </c>
      <c r="I46" s="80">
        <v>2</v>
      </c>
    </row>
    <row r="47" spans="2:9" ht="15">
      <c r="B47" s="76">
        <v>21</v>
      </c>
      <c r="C47" s="77" t="s">
        <v>395</v>
      </c>
      <c r="D47" s="125" t="s">
        <v>6</v>
      </c>
      <c r="E47" s="126"/>
      <c r="F47" s="78">
        <f t="shared" si="2"/>
        <v>3</v>
      </c>
      <c r="G47" s="79">
        <v>0.01423611111111111</v>
      </c>
      <c r="H47" s="79">
        <v>0.01423611111111111</v>
      </c>
      <c r="I47" s="80">
        <v>3</v>
      </c>
    </row>
    <row r="48" spans="2:9" ht="15">
      <c r="B48" s="81" t="s">
        <v>396</v>
      </c>
      <c r="C48" s="77" t="s">
        <v>397</v>
      </c>
      <c r="D48" s="127" t="s">
        <v>7</v>
      </c>
      <c r="E48" s="128"/>
      <c r="F48" s="82">
        <f t="shared" si="2"/>
        <v>7</v>
      </c>
      <c r="G48" s="79">
        <v>0.015000000000000001</v>
      </c>
      <c r="H48" s="79">
        <v>0.015000000000000001</v>
      </c>
      <c r="I48" s="80">
        <v>4</v>
      </c>
    </row>
    <row r="49" spans="2:9" ht="15">
      <c r="B49" s="83">
        <v>22</v>
      </c>
      <c r="C49" s="77" t="s">
        <v>398</v>
      </c>
      <c r="D49" s="127" t="s">
        <v>6</v>
      </c>
      <c r="E49" s="128"/>
      <c r="F49" s="82">
        <f t="shared" si="2"/>
        <v>11</v>
      </c>
      <c r="G49" s="79">
        <v>0.0153125</v>
      </c>
      <c r="H49" s="79">
        <v>0.0153125</v>
      </c>
      <c r="I49" s="80">
        <v>5</v>
      </c>
    </row>
    <row r="50" spans="2:9" ht="15">
      <c r="B50" s="83">
        <v>30</v>
      </c>
      <c r="C50" s="77" t="s">
        <v>399</v>
      </c>
      <c r="D50" s="127" t="s">
        <v>340</v>
      </c>
      <c r="E50" s="128"/>
      <c r="F50" s="82">
        <f t="shared" si="2"/>
        <v>33</v>
      </c>
      <c r="G50" s="79">
        <v>0.015358796296296296</v>
      </c>
      <c r="H50" s="79">
        <v>0.015358796296296296</v>
      </c>
      <c r="I50" s="80">
        <v>6</v>
      </c>
    </row>
    <row r="51" spans="2:9" ht="15">
      <c r="B51" s="83">
        <v>38</v>
      </c>
      <c r="C51" s="77" t="s">
        <v>400</v>
      </c>
      <c r="D51" s="127" t="s">
        <v>4</v>
      </c>
      <c r="E51" s="128"/>
      <c r="F51" s="82">
        <f t="shared" si="2"/>
        <v>7</v>
      </c>
      <c r="G51" s="79">
        <v>0.015405092592592593</v>
      </c>
      <c r="H51" s="79">
        <v>0.015405092592592593</v>
      </c>
      <c r="I51" s="80">
        <v>7</v>
      </c>
    </row>
    <row r="52" spans="2:9" ht="15">
      <c r="B52" s="83">
        <v>33</v>
      </c>
      <c r="C52" s="77" t="s">
        <v>401</v>
      </c>
      <c r="D52" s="127" t="s">
        <v>4</v>
      </c>
      <c r="E52" s="128"/>
      <c r="F52" s="82">
        <f t="shared" si="2"/>
        <v>8</v>
      </c>
      <c r="G52" s="79">
        <v>0.015659722222222224</v>
      </c>
      <c r="H52" s="79">
        <v>0.015659722222222224</v>
      </c>
      <c r="I52" s="80">
        <v>8</v>
      </c>
    </row>
    <row r="53" spans="2:9" ht="15">
      <c r="B53" s="81" t="s">
        <v>402</v>
      </c>
      <c r="C53" s="77" t="s">
        <v>403</v>
      </c>
      <c r="D53" s="127" t="s">
        <v>4</v>
      </c>
      <c r="E53" s="128"/>
      <c r="F53" s="82">
        <f t="shared" si="2"/>
        <v>45</v>
      </c>
      <c r="G53" s="79">
        <v>0.01605324074074074</v>
      </c>
      <c r="H53" s="79">
        <v>0.01605324074074074</v>
      </c>
      <c r="I53" s="80">
        <v>9</v>
      </c>
    </row>
    <row r="54" spans="2:9" ht="15">
      <c r="B54" s="81" t="s">
        <v>404</v>
      </c>
      <c r="C54" s="77" t="s">
        <v>405</v>
      </c>
      <c r="D54" s="127" t="s">
        <v>7</v>
      </c>
      <c r="E54" s="128"/>
      <c r="F54" s="82">
        <f t="shared" si="2"/>
        <v>9</v>
      </c>
      <c r="G54" s="79">
        <v>0.016064814814814813</v>
      </c>
      <c r="H54" s="79">
        <v>0.016064814814814813</v>
      </c>
      <c r="I54" s="80">
        <v>10</v>
      </c>
    </row>
    <row r="55" spans="2:9" ht="15">
      <c r="B55" s="81" t="s">
        <v>374</v>
      </c>
      <c r="C55" s="77" t="s">
        <v>406</v>
      </c>
      <c r="D55" s="127" t="s">
        <v>4</v>
      </c>
      <c r="E55" s="128"/>
      <c r="F55" s="82">
        <f t="shared" si="2"/>
        <v>28</v>
      </c>
      <c r="G55" s="79">
        <v>0.016493055555555556</v>
      </c>
      <c r="H55" s="79">
        <v>0.016493055555555556</v>
      </c>
      <c r="I55" s="80">
        <v>11</v>
      </c>
    </row>
    <row r="56" spans="2:9" ht="15">
      <c r="B56" s="83">
        <v>24</v>
      </c>
      <c r="C56" s="77" t="s">
        <v>407</v>
      </c>
      <c r="D56" s="127" t="s">
        <v>6</v>
      </c>
      <c r="E56" s="128"/>
      <c r="F56" s="82">
        <f t="shared" si="2"/>
        <v>40</v>
      </c>
      <c r="G56" s="79">
        <v>0.016770833333333332</v>
      </c>
      <c r="H56" s="79">
        <v>0.016770833333333332</v>
      </c>
      <c r="I56" s="80">
        <v>12</v>
      </c>
    </row>
    <row r="57" spans="2:9" ht="15">
      <c r="B57" s="83">
        <v>40</v>
      </c>
      <c r="C57" s="77" t="s">
        <v>408</v>
      </c>
      <c r="D57" s="127" t="s">
        <v>7</v>
      </c>
      <c r="E57" s="128"/>
      <c r="F57" s="82">
        <f t="shared" si="2"/>
        <v>9</v>
      </c>
      <c r="G57" s="79">
        <v>0.01699074074074074</v>
      </c>
      <c r="H57" s="79">
        <v>0.01699074074074074</v>
      </c>
      <c r="I57" s="80">
        <v>13</v>
      </c>
    </row>
    <row r="58" spans="2:9" ht="15">
      <c r="B58" s="83">
        <v>28</v>
      </c>
      <c r="C58" s="77" t="s">
        <v>409</v>
      </c>
      <c r="D58" s="127" t="s">
        <v>410</v>
      </c>
      <c r="E58" s="128"/>
      <c r="F58" s="82">
        <f t="shared" si="2"/>
        <v>26</v>
      </c>
      <c r="G58" s="79">
        <v>0.01712962962962963</v>
      </c>
      <c r="H58" s="79">
        <v>0.013796296296296298</v>
      </c>
      <c r="I58" s="80">
        <v>14</v>
      </c>
    </row>
    <row r="59" spans="2:9" ht="15">
      <c r="B59" s="83">
        <v>35</v>
      </c>
      <c r="C59" s="77" t="s">
        <v>411</v>
      </c>
      <c r="D59" s="127" t="s">
        <v>4</v>
      </c>
      <c r="E59" s="128"/>
      <c r="F59" s="82">
        <f t="shared" si="2"/>
        <v>31</v>
      </c>
      <c r="G59" s="79">
        <v>0.017465277777777777</v>
      </c>
      <c r="H59" s="79">
        <v>0.017465277777777777</v>
      </c>
      <c r="I59" s="80">
        <v>15</v>
      </c>
    </row>
    <row r="60" spans="2:9" ht="15">
      <c r="B60" s="83">
        <v>23</v>
      </c>
      <c r="C60" s="77" t="s">
        <v>412</v>
      </c>
      <c r="D60" s="127" t="s">
        <v>6</v>
      </c>
      <c r="E60" s="128"/>
      <c r="F60" s="82">
        <f t="shared" si="2"/>
        <v>46</v>
      </c>
      <c r="G60" s="79">
        <v>0.017662037037037035</v>
      </c>
      <c r="H60" s="79">
        <v>0.017662037037037035</v>
      </c>
      <c r="I60" s="80">
        <v>16</v>
      </c>
    </row>
    <row r="61" spans="2:9" ht="15">
      <c r="B61" s="83">
        <v>31</v>
      </c>
      <c r="C61" s="77" t="s">
        <v>413</v>
      </c>
      <c r="D61" s="127" t="s">
        <v>112</v>
      </c>
      <c r="E61" s="128"/>
      <c r="F61" s="82">
        <f t="shared" si="2"/>
        <v>56</v>
      </c>
      <c r="G61" s="79">
        <v>0.017719907407407406</v>
      </c>
      <c r="H61" s="79">
        <v>0.017719907407407406</v>
      </c>
      <c r="I61" s="80">
        <v>17</v>
      </c>
    </row>
    <row r="62" spans="2:9" ht="15">
      <c r="B62" s="83">
        <v>25</v>
      </c>
      <c r="C62" s="77" t="s">
        <v>414</v>
      </c>
      <c r="D62" s="127" t="s">
        <v>4</v>
      </c>
      <c r="E62" s="128"/>
      <c r="F62" s="82">
        <f t="shared" si="2"/>
        <v>16</v>
      </c>
      <c r="G62" s="79">
        <v>0.017893518518518517</v>
      </c>
      <c r="H62" s="79">
        <v>0.017893518518518517</v>
      </c>
      <c r="I62" s="80">
        <v>18</v>
      </c>
    </row>
    <row r="63" spans="2:9" ht="15">
      <c r="B63" s="83">
        <v>37</v>
      </c>
      <c r="C63" s="77" t="s">
        <v>415</v>
      </c>
      <c r="D63" s="127" t="s">
        <v>4</v>
      </c>
      <c r="E63" s="128"/>
      <c r="F63" s="82">
        <f t="shared" si="2"/>
        <v>22</v>
      </c>
      <c r="G63" s="79">
        <v>0.018703703703703705</v>
      </c>
      <c r="H63" s="79">
        <v>0.018703703703703705</v>
      </c>
      <c r="I63" s="80">
        <v>19</v>
      </c>
    </row>
    <row r="64" spans="2:9" ht="15">
      <c r="B64" s="83">
        <v>27</v>
      </c>
      <c r="C64" s="77" t="s">
        <v>416</v>
      </c>
      <c r="D64" s="127" t="s">
        <v>4</v>
      </c>
      <c r="E64" s="128"/>
      <c r="F64" s="82">
        <f t="shared" si="2"/>
        <v>37</v>
      </c>
      <c r="G64" s="79">
        <v>0.018935185185185183</v>
      </c>
      <c r="H64" s="79">
        <v>0.018935185185185183</v>
      </c>
      <c r="I64" s="80">
        <v>20</v>
      </c>
    </row>
    <row r="65" spans="2:9" ht="15">
      <c r="B65" s="81" t="s">
        <v>417</v>
      </c>
      <c r="C65" s="77" t="s">
        <v>418</v>
      </c>
      <c r="D65" s="127" t="s">
        <v>7</v>
      </c>
      <c r="E65" s="128"/>
      <c r="F65" s="82">
        <f t="shared" si="2"/>
        <v>2</v>
      </c>
      <c r="G65" s="79">
        <v>0.01900462962962963</v>
      </c>
      <c r="H65" s="79">
        <v>0.01900462962962963</v>
      </c>
      <c r="I65" s="80">
        <v>21</v>
      </c>
    </row>
    <row r="66" spans="2:9" ht="15">
      <c r="B66" s="81" t="s">
        <v>419</v>
      </c>
      <c r="C66" s="77" t="s">
        <v>420</v>
      </c>
      <c r="D66" s="127" t="s">
        <v>31</v>
      </c>
      <c r="E66" s="128"/>
      <c r="F66" s="82">
        <f>SECOND(G69)</f>
        <v>51</v>
      </c>
      <c r="G66" s="79">
        <v>0.019872685185185184</v>
      </c>
      <c r="H66" s="79">
        <v>0.019872685185185184</v>
      </c>
      <c r="I66" s="80">
        <v>22</v>
      </c>
    </row>
    <row r="67" spans="2:9" ht="15">
      <c r="B67" s="83">
        <v>36</v>
      </c>
      <c r="C67" s="77" t="s">
        <v>421</v>
      </c>
      <c r="D67" s="127" t="s">
        <v>4</v>
      </c>
      <c r="E67" s="128"/>
      <c r="F67" s="82">
        <v>0</v>
      </c>
      <c r="G67" s="79">
        <v>0.020162037037037037</v>
      </c>
      <c r="H67" s="79">
        <v>0.020162037037037037</v>
      </c>
      <c r="I67" s="80">
        <v>23</v>
      </c>
    </row>
    <row r="68" spans="2:9" ht="15">
      <c r="B68" s="83">
        <v>26</v>
      </c>
      <c r="C68" s="77" t="s">
        <v>422</v>
      </c>
      <c r="D68" s="127" t="s">
        <v>4</v>
      </c>
      <c r="E68" s="128"/>
      <c r="F68" s="82">
        <v>0</v>
      </c>
      <c r="G68" s="79">
        <v>0.020185185185185184</v>
      </c>
      <c r="H68" s="79">
        <v>0.020185185185185184</v>
      </c>
      <c r="I68" s="80">
        <v>24</v>
      </c>
    </row>
    <row r="69" spans="2:9" ht="15">
      <c r="B69" s="83">
        <v>39</v>
      </c>
      <c r="C69" s="77" t="s">
        <v>423</v>
      </c>
      <c r="D69" s="127" t="s">
        <v>4</v>
      </c>
      <c r="E69" s="128"/>
      <c r="F69" s="82">
        <v>0</v>
      </c>
      <c r="G69" s="84">
        <v>0.0290625</v>
      </c>
      <c r="H69" s="84">
        <v>0.0290625</v>
      </c>
      <c r="I69" s="80">
        <v>25</v>
      </c>
    </row>
    <row r="70" spans="2:9" ht="15">
      <c r="B70" s="83">
        <v>29</v>
      </c>
      <c r="C70" s="77" t="s">
        <v>424</v>
      </c>
      <c r="D70" s="127" t="s">
        <v>4</v>
      </c>
      <c r="E70" s="128"/>
      <c r="F70" s="82">
        <f>SECOND(G71)</f>
        <v>0</v>
      </c>
      <c r="G70" s="84" t="s">
        <v>389</v>
      </c>
      <c r="H70" s="84" t="s">
        <v>389</v>
      </c>
      <c r="I70" s="80" t="s">
        <v>389</v>
      </c>
    </row>
    <row r="72" ht="13.5" thickBot="1"/>
    <row r="73" spans="2:9" ht="16.5" thickBot="1">
      <c r="B73" s="120" t="s">
        <v>504</v>
      </c>
      <c r="C73" s="121"/>
      <c r="D73" s="121"/>
      <c r="E73" s="121"/>
      <c r="F73" s="121"/>
      <c r="G73" s="121"/>
      <c r="H73" s="121"/>
      <c r="I73" s="122"/>
    </row>
    <row r="74" spans="2:10" ht="15.75" thickBot="1">
      <c r="B74" s="70" t="s">
        <v>333</v>
      </c>
      <c r="C74" s="71" t="s">
        <v>334</v>
      </c>
      <c r="D74" s="123" t="s">
        <v>335</v>
      </c>
      <c r="E74" s="124"/>
      <c r="F74" s="72" t="s">
        <v>336</v>
      </c>
      <c r="G74" s="73" t="s">
        <v>337</v>
      </c>
      <c r="H74" s="74" t="s">
        <v>338</v>
      </c>
      <c r="I74" s="75" t="s">
        <v>20</v>
      </c>
      <c r="J74" s="96" t="s">
        <v>51</v>
      </c>
    </row>
    <row r="75" spans="2:10" ht="15">
      <c r="B75" s="83">
        <v>79</v>
      </c>
      <c r="C75" s="77" t="s">
        <v>425</v>
      </c>
      <c r="D75" s="127" t="s">
        <v>4</v>
      </c>
      <c r="E75" s="128"/>
      <c r="F75" s="82">
        <f>SECOND(G77)</f>
        <v>27</v>
      </c>
      <c r="G75" s="79">
        <v>0.02369212962962963</v>
      </c>
      <c r="H75" s="79">
        <v>0.02369212962962963</v>
      </c>
      <c r="I75" s="80">
        <v>1</v>
      </c>
      <c r="J75" s="7">
        <v>100</v>
      </c>
    </row>
    <row r="76" spans="2:10" ht="15">
      <c r="B76" s="83">
        <v>97</v>
      </c>
      <c r="C76" s="77" t="s">
        <v>124</v>
      </c>
      <c r="D76" s="127" t="s">
        <v>340</v>
      </c>
      <c r="E76" s="128"/>
      <c r="F76" s="82">
        <f aca="true" t="shared" si="3" ref="F76:F83">SECOND(G78)</f>
        <v>32</v>
      </c>
      <c r="G76" s="79">
        <v>0.02460648148148148</v>
      </c>
      <c r="H76" s="79">
        <v>0.02460648148148148</v>
      </c>
      <c r="I76" s="80">
        <v>2</v>
      </c>
      <c r="J76" s="7">
        <v>80</v>
      </c>
    </row>
    <row r="77" spans="2:10" ht="15">
      <c r="B77" s="81" t="s">
        <v>459</v>
      </c>
      <c r="C77" s="77" t="s">
        <v>122</v>
      </c>
      <c r="D77" s="127" t="s">
        <v>7</v>
      </c>
      <c r="E77" s="128"/>
      <c r="F77" s="82">
        <f>SECOND(G80)</f>
        <v>45</v>
      </c>
      <c r="G77" s="79">
        <v>0.02461805555555556</v>
      </c>
      <c r="H77" s="79">
        <v>0.02461805555555556</v>
      </c>
      <c r="I77" s="80">
        <v>3</v>
      </c>
      <c r="J77" s="7">
        <v>60</v>
      </c>
    </row>
    <row r="78" spans="2:10" ht="15">
      <c r="B78" s="81" t="s">
        <v>460</v>
      </c>
      <c r="C78" s="77" t="s">
        <v>461</v>
      </c>
      <c r="D78" s="127" t="s">
        <v>7</v>
      </c>
      <c r="E78" s="128"/>
      <c r="F78" s="82">
        <f>SECOND(G81)</f>
        <v>55</v>
      </c>
      <c r="G78" s="79">
        <v>0.024675925925925924</v>
      </c>
      <c r="H78" s="79">
        <v>0.024675925925925924</v>
      </c>
      <c r="I78" s="80">
        <v>4</v>
      </c>
      <c r="J78" s="7">
        <v>56</v>
      </c>
    </row>
    <row r="79" spans="2:10" ht="15">
      <c r="B79" s="81" t="s">
        <v>426</v>
      </c>
      <c r="C79" s="77" t="s">
        <v>427</v>
      </c>
      <c r="D79" s="127" t="s">
        <v>7</v>
      </c>
      <c r="E79" s="128"/>
      <c r="F79" s="82">
        <v>0</v>
      </c>
      <c r="G79" s="79">
        <v>0.024733796296296295</v>
      </c>
      <c r="H79" s="79">
        <v>0.024733796296296295</v>
      </c>
      <c r="I79" s="80">
        <v>5</v>
      </c>
      <c r="J79" s="7">
        <v>52</v>
      </c>
    </row>
    <row r="80" spans="2:10" ht="15">
      <c r="B80" s="83">
        <v>88</v>
      </c>
      <c r="C80" s="77" t="s">
        <v>110</v>
      </c>
      <c r="D80" s="127" t="s">
        <v>112</v>
      </c>
      <c r="E80" s="128"/>
      <c r="F80" s="82">
        <f t="shared" si="3"/>
        <v>40</v>
      </c>
      <c r="G80" s="79">
        <v>0.024826388888888887</v>
      </c>
      <c r="H80" s="79">
        <v>0.024826388888888887</v>
      </c>
      <c r="I80" s="80">
        <v>6</v>
      </c>
      <c r="J80" s="7">
        <v>48</v>
      </c>
    </row>
    <row r="81" spans="2:10" ht="15">
      <c r="B81" s="81" t="s">
        <v>462</v>
      </c>
      <c r="C81" s="77" t="s">
        <v>463</v>
      </c>
      <c r="D81" s="127" t="s">
        <v>7</v>
      </c>
      <c r="E81" s="128"/>
      <c r="F81" s="82">
        <f t="shared" si="3"/>
        <v>18</v>
      </c>
      <c r="G81" s="79">
        <v>0.02494212962962963</v>
      </c>
      <c r="H81" s="79">
        <v>0.02494212962962963</v>
      </c>
      <c r="I81" s="80">
        <v>7</v>
      </c>
      <c r="J81" s="7">
        <v>44</v>
      </c>
    </row>
    <row r="82" spans="2:10" ht="15">
      <c r="B82" s="83">
        <v>89</v>
      </c>
      <c r="C82" s="77" t="s">
        <v>198</v>
      </c>
      <c r="D82" s="127" t="s">
        <v>112</v>
      </c>
      <c r="E82" s="128"/>
      <c r="F82" s="82">
        <f t="shared" si="3"/>
        <v>29</v>
      </c>
      <c r="G82" s="79">
        <v>0.02546296296296296</v>
      </c>
      <c r="H82" s="79">
        <v>0.02546296296296296</v>
      </c>
      <c r="I82" s="80">
        <v>8</v>
      </c>
      <c r="J82" s="7">
        <v>40</v>
      </c>
    </row>
    <row r="83" spans="2:10" ht="15">
      <c r="B83" s="83">
        <v>84</v>
      </c>
      <c r="C83" s="77" t="s">
        <v>54</v>
      </c>
      <c r="D83" s="127" t="s">
        <v>112</v>
      </c>
      <c r="E83" s="128"/>
      <c r="F83" s="82">
        <f t="shared" si="3"/>
        <v>40</v>
      </c>
      <c r="G83" s="79">
        <v>0.025902777777777775</v>
      </c>
      <c r="H83" s="79">
        <v>0.025902777777777775</v>
      </c>
      <c r="I83" s="80">
        <v>9</v>
      </c>
      <c r="J83" s="7">
        <v>36</v>
      </c>
    </row>
    <row r="84" spans="2:10" ht="15">
      <c r="B84" s="81" t="s">
        <v>464</v>
      </c>
      <c r="C84" s="77" t="s">
        <v>127</v>
      </c>
      <c r="D84" s="127" t="s">
        <v>7</v>
      </c>
      <c r="E84" s="128"/>
      <c r="F84" s="82">
        <f>SECOND(G87)</f>
        <v>24</v>
      </c>
      <c r="G84" s="79">
        <v>0.026030092592592594</v>
      </c>
      <c r="H84" s="79">
        <v>0.026030092592592594</v>
      </c>
      <c r="I84" s="80">
        <v>10</v>
      </c>
      <c r="J84" s="7">
        <v>32</v>
      </c>
    </row>
    <row r="85" spans="2:10" ht="15">
      <c r="B85" s="76">
        <v>51</v>
      </c>
      <c r="C85" s="77" t="s">
        <v>101</v>
      </c>
      <c r="D85" s="125" t="s">
        <v>6</v>
      </c>
      <c r="E85" s="126"/>
      <c r="F85" s="78">
        <f>SECOND(G88)</f>
        <v>46</v>
      </c>
      <c r="G85" s="79">
        <v>0.026157407407407407</v>
      </c>
      <c r="H85" s="79">
        <v>0.026157407407407407</v>
      </c>
      <c r="I85" s="80">
        <v>11</v>
      </c>
      <c r="J85" s="7">
        <v>30</v>
      </c>
    </row>
    <row r="86" spans="2:10" ht="15">
      <c r="B86" s="83">
        <v>44</v>
      </c>
      <c r="C86" s="77" t="s">
        <v>283</v>
      </c>
      <c r="D86" s="127" t="s">
        <v>340</v>
      </c>
      <c r="E86" s="128"/>
      <c r="F86" s="82">
        <f>SECOND(G88)</f>
        <v>46</v>
      </c>
      <c r="G86" s="79">
        <v>0.026412037037037036</v>
      </c>
      <c r="H86" s="79">
        <v>0.026412037037037036</v>
      </c>
      <c r="I86" s="80">
        <v>12</v>
      </c>
      <c r="J86" s="7">
        <v>28</v>
      </c>
    </row>
    <row r="87" spans="2:10" ht="15">
      <c r="B87" s="83">
        <v>90</v>
      </c>
      <c r="C87" s="77" t="s">
        <v>465</v>
      </c>
      <c r="D87" s="127" t="s">
        <v>446</v>
      </c>
      <c r="E87" s="128"/>
      <c r="F87" s="82">
        <f>SECOND(G93)</f>
        <v>46</v>
      </c>
      <c r="G87" s="79">
        <v>0.02666666666666667</v>
      </c>
      <c r="H87" s="79">
        <v>0.02666666666666667</v>
      </c>
      <c r="I87" s="80">
        <v>13</v>
      </c>
      <c r="J87" s="7">
        <v>26</v>
      </c>
    </row>
    <row r="88" spans="2:10" ht="15">
      <c r="B88" s="83">
        <v>95</v>
      </c>
      <c r="C88" s="77" t="s">
        <v>199</v>
      </c>
      <c r="D88" s="127" t="s">
        <v>340</v>
      </c>
      <c r="E88" s="128"/>
      <c r="F88" s="82">
        <f>SECOND(G98)</f>
        <v>37</v>
      </c>
      <c r="G88" s="79">
        <v>0.026921296296296294</v>
      </c>
      <c r="H88" s="79">
        <v>0.026921296296296294</v>
      </c>
      <c r="I88" s="80">
        <v>14</v>
      </c>
      <c r="J88" s="7">
        <v>24</v>
      </c>
    </row>
    <row r="89" spans="2:10" ht="15">
      <c r="B89" s="81" t="s">
        <v>428</v>
      </c>
      <c r="C89" s="77" t="s">
        <v>285</v>
      </c>
      <c r="D89" s="127" t="s">
        <v>31</v>
      </c>
      <c r="E89" s="128"/>
      <c r="F89" s="82">
        <f>SECOND(G93)</f>
        <v>46</v>
      </c>
      <c r="G89" s="79">
        <v>0.027256944444444445</v>
      </c>
      <c r="H89" s="79">
        <v>0.027256944444444445</v>
      </c>
      <c r="I89" s="80">
        <v>15</v>
      </c>
      <c r="J89" s="7">
        <v>22</v>
      </c>
    </row>
    <row r="90" spans="2:10" ht="15">
      <c r="B90" s="83">
        <v>45</v>
      </c>
      <c r="C90" s="77" t="s">
        <v>236</v>
      </c>
      <c r="D90" s="127" t="s">
        <v>6</v>
      </c>
      <c r="E90" s="128"/>
      <c r="F90" s="82">
        <f>SECOND(G92)</f>
        <v>31</v>
      </c>
      <c r="G90" s="79">
        <v>0.027384259259259257</v>
      </c>
      <c r="H90" s="79">
        <v>0.027384259259259257</v>
      </c>
      <c r="I90" s="80">
        <v>16</v>
      </c>
      <c r="J90" s="7">
        <v>20</v>
      </c>
    </row>
    <row r="91" spans="2:10" ht="15">
      <c r="B91" s="81" t="s">
        <v>429</v>
      </c>
      <c r="C91" s="77" t="s">
        <v>43</v>
      </c>
      <c r="D91" s="127" t="s">
        <v>430</v>
      </c>
      <c r="E91" s="128"/>
      <c r="F91" s="82">
        <v>0</v>
      </c>
      <c r="G91" s="79">
        <v>0.027384259259259257</v>
      </c>
      <c r="H91" s="79">
        <v>0.027384259259259257</v>
      </c>
      <c r="I91" s="80">
        <v>17</v>
      </c>
      <c r="J91" s="7">
        <v>18</v>
      </c>
    </row>
    <row r="92" spans="2:10" ht="15">
      <c r="B92" s="81" t="s">
        <v>431</v>
      </c>
      <c r="C92" s="77" t="s">
        <v>432</v>
      </c>
      <c r="D92" s="127" t="s">
        <v>7</v>
      </c>
      <c r="E92" s="128"/>
      <c r="F92" s="82">
        <f>SECOND(G98)</f>
        <v>37</v>
      </c>
      <c r="G92" s="79">
        <v>0.027442129629629632</v>
      </c>
      <c r="H92" s="79">
        <v>0.027442129629629632</v>
      </c>
      <c r="I92" s="80">
        <v>18</v>
      </c>
      <c r="J92" s="7">
        <v>16</v>
      </c>
    </row>
    <row r="93" spans="2:10" ht="15">
      <c r="B93" s="81" t="s">
        <v>466</v>
      </c>
      <c r="C93" s="77" t="s">
        <v>44</v>
      </c>
      <c r="D93" s="127" t="s">
        <v>7</v>
      </c>
      <c r="E93" s="128"/>
      <c r="F93" s="82">
        <f>SECOND(G99)</f>
        <v>38</v>
      </c>
      <c r="G93" s="84">
        <v>0.027615740740740743</v>
      </c>
      <c r="H93" s="84">
        <v>0.027615740740740743</v>
      </c>
      <c r="I93" s="80">
        <v>19</v>
      </c>
      <c r="J93" s="7">
        <v>14</v>
      </c>
    </row>
    <row r="94" spans="2:10" ht="15">
      <c r="B94" s="83">
        <v>43</v>
      </c>
      <c r="C94" s="77" t="s">
        <v>235</v>
      </c>
      <c r="D94" s="127" t="s">
        <v>340</v>
      </c>
      <c r="E94" s="128"/>
      <c r="F94" s="82">
        <f>SECOND(G96)</f>
        <v>22</v>
      </c>
      <c r="G94" s="79">
        <v>0.027627314814814813</v>
      </c>
      <c r="H94" s="79">
        <v>0.027627314814814813</v>
      </c>
      <c r="I94" s="80">
        <v>20</v>
      </c>
      <c r="J94" s="7">
        <v>12</v>
      </c>
    </row>
    <row r="95" spans="2:10" ht="15">
      <c r="B95" s="83">
        <v>96</v>
      </c>
      <c r="C95" s="77" t="s">
        <v>284</v>
      </c>
      <c r="D95" s="127" t="s">
        <v>4</v>
      </c>
      <c r="E95" s="128"/>
      <c r="F95" s="82">
        <f>SECOND(G97)</f>
        <v>35</v>
      </c>
      <c r="G95" s="79">
        <v>0.02802083333333333</v>
      </c>
      <c r="H95" s="79">
        <v>0.02802083333333333</v>
      </c>
      <c r="I95" s="80">
        <v>21</v>
      </c>
      <c r="J95" s="7">
        <v>10</v>
      </c>
    </row>
    <row r="96" spans="2:10" ht="15">
      <c r="B96" s="81" t="s">
        <v>433</v>
      </c>
      <c r="C96" s="77" t="s">
        <v>434</v>
      </c>
      <c r="D96" s="127" t="s">
        <v>7</v>
      </c>
      <c r="E96" s="128"/>
      <c r="F96" s="82">
        <f>SECOND(G98)</f>
        <v>37</v>
      </c>
      <c r="G96" s="79">
        <v>0.02803240740740741</v>
      </c>
      <c r="H96" s="79">
        <v>0.02803240740740741</v>
      </c>
      <c r="I96" s="80">
        <v>22</v>
      </c>
      <c r="J96" s="7">
        <v>9</v>
      </c>
    </row>
    <row r="97" spans="2:10" ht="15">
      <c r="B97" s="81" t="s">
        <v>435</v>
      </c>
      <c r="C97" s="77" t="s">
        <v>436</v>
      </c>
      <c r="D97" s="127" t="s">
        <v>7</v>
      </c>
      <c r="E97" s="128"/>
      <c r="F97" s="82">
        <f>SECOND(G99)</f>
        <v>38</v>
      </c>
      <c r="G97" s="79">
        <v>0.028182870370370372</v>
      </c>
      <c r="H97" s="79">
        <v>0.028182870370370372</v>
      </c>
      <c r="I97" s="80">
        <v>23</v>
      </c>
      <c r="J97" s="7">
        <v>8</v>
      </c>
    </row>
    <row r="98" spans="2:10" ht="15">
      <c r="B98" s="81" t="s">
        <v>467</v>
      </c>
      <c r="C98" s="77" t="s">
        <v>57</v>
      </c>
      <c r="D98" s="127" t="s">
        <v>31</v>
      </c>
      <c r="E98" s="128"/>
      <c r="F98" s="82">
        <f>SECOND(G102)</f>
        <v>40</v>
      </c>
      <c r="G98" s="79">
        <v>0.02820601851851852</v>
      </c>
      <c r="H98" s="79">
        <v>0.02820601851851852</v>
      </c>
      <c r="I98" s="80">
        <v>24</v>
      </c>
      <c r="J98" s="46">
        <v>7</v>
      </c>
    </row>
    <row r="99" spans="2:10" ht="15">
      <c r="B99" s="81" t="s">
        <v>468</v>
      </c>
      <c r="C99" s="77" t="s">
        <v>287</v>
      </c>
      <c r="D99" s="127" t="s">
        <v>4</v>
      </c>
      <c r="E99" s="128"/>
      <c r="F99" s="82">
        <f>SECOND(G103)</f>
        <v>51</v>
      </c>
      <c r="G99" s="79">
        <v>0.02821759259259259</v>
      </c>
      <c r="H99" s="79">
        <v>0.02821759259259259</v>
      </c>
      <c r="I99" s="80">
        <v>25</v>
      </c>
      <c r="J99" s="46">
        <v>6</v>
      </c>
    </row>
    <row r="100" spans="2:10" ht="15">
      <c r="B100" s="81" t="s">
        <v>437</v>
      </c>
      <c r="C100" s="77" t="s">
        <v>438</v>
      </c>
      <c r="D100" s="127" t="s">
        <v>430</v>
      </c>
      <c r="E100" s="128"/>
      <c r="F100" s="82">
        <f>SECOND(G102)</f>
        <v>40</v>
      </c>
      <c r="G100" s="84">
        <v>0.028229166666666666</v>
      </c>
      <c r="H100" s="84">
        <v>0.028229166666666666</v>
      </c>
      <c r="I100" s="80">
        <v>26</v>
      </c>
      <c r="J100" s="46">
        <v>5</v>
      </c>
    </row>
    <row r="101" spans="2:10" ht="15">
      <c r="B101" s="81" t="s">
        <v>439</v>
      </c>
      <c r="C101" s="77" t="s">
        <v>440</v>
      </c>
      <c r="D101" s="127" t="s">
        <v>4</v>
      </c>
      <c r="E101" s="128"/>
      <c r="F101" s="82">
        <f>SECOND(G103)</f>
        <v>51</v>
      </c>
      <c r="G101" s="79">
        <v>0.028344907407407412</v>
      </c>
      <c r="H101" s="79">
        <v>0.028344907407407412</v>
      </c>
      <c r="I101" s="80">
        <v>27</v>
      </c>
      <c r="J101" s="46">
        <v>4</v>
      </c>
    </row>
    <row r="102" spans="2:10" ht="15">
      <c r="B102" s="83">
        <v>94</v>
      </c>
      <c r="C102" s="77" t="s">
        <v>202</v>
      </c>
      <c r="D102" s="127" t="s">
        <v>469</v>
      </c>
      <c r="E102" s="128"/>
      <c r="F102" s="82">
        <f>SECOND(G106)</f>
        <v>39</v>
      </c>
      <c r="G102" s="79">
        <v>0.028935185185185185</v>
      </c>
      <c r="H102" s="79">
        <v>0.028935185185185185</v>
      </c>
      <c r="I102" s="80">
        <v>28</v>
      </c>
      <c r="J102" s="46">
        <v>3</v>
      </c>
    </row>
    <row r="103" spans="2:10" ht="15">
      <c r="B103" s="81" t="s">
        <v>470</v>
      </c>
      <c r="C103" s="77" t="s">
        <v>242</v>
      </c>
      <c r="D103" s="127" t="s">
        <v>13</v>
      </c>
      <c r="E103" s="128"/>
      <c r="F103" s="82">
        <f>SECOND(G107)</f>
        <v>42</v>
      </c>
      <c r="G103" s="79">
        <v>0.0290625</v>
      </c>
      <c r="H103" s="79">
        <v>0.0290625</v>
      </c>
      <c r="I103" s="80">
        <v>29</v>
      </c>
      <c r="J103" s="97">
        <v>2</v>
      </c>
    </row>
    <row r="104" spans="2:10" ht="15">
      <c r="B104" s="81" t="s">
        <v>441</v>
      </c>
      <c r="C104" s="77" t="s">
        <v>442</v>
      </c>
      <c r="D104" s="127" t="s">
        <v>13</v>
      </c>
      <c r="E104" s="128"/>
      <c r="F104" s="82">
        <f>SECOND(G106)</f>
        <v>39</v>
      </c>
      <c r="G104" s="84">
        <v>0.029155092592592594</v>
      </c>
      <c r="H104" s="84">
        <v>0.029155092592592594</v>
      </c>
      <c r="I104" s="80">
        <v>30</v>
      </c>
      <c r="J104" s="97">
        <v>1</v>
      </c>
    </row>
    <row r="105" spans="2:9" ht="15">
      <c r="B105" s="83">
        <v>81</v>
      </c>
      <c r="C105" s="77" t="s">
        <v>289</v>
      </c>
      <c r="D105" s="127" t="s">
        <v>112</v>
      </c>
      <c r="E105" s="128"/>
      <c r="F105" s="82">
        <f>SECOND(G107)</f>
        <v>42</v>
      </c>
      <c r="G105" s="79">
        <v>0.029444444444444443</v>
      </c>
      <c r="H105" s="79">
        <v>0.029444444444444443</v>
      </c>
      <c r="I105" s="80">
        <v>31</v>
      </c>
    </row>
    <row r="106" spans="2:9" ht="15">
      <c r="B106" s="81" t="s">
        <v>471</v>
      </c>
      <c r="C106" s="77" t="s">
        <v>103</v>
      </c>
      <c r="D106" s="127" t="s">
        <v>31</v>
      </c>
      <c r="E106" s="128"/>
      <c r="F106" s="82">
        <f>SECOND(G116)</f>
        <v>2</v>
      </c>
      <c r="G106" s="79">
        <v>0.029618055555555554</v>
      </c>
      <c r="H106" s="79">
        <v>0.029618055555555554</v>
      </c>
      <c r="I106" s="80">
        <v>32</v>
      </c>
    </row>
    <row r="107" spans="2:9" ht="15">
      <c r="B107" s="83">
        <v>98</v>
      </c>
      <c r="C107" s="77" t="s">
        <v>472</v>
      </c>
      <c r="D107" s="127" t="s">
        <v>4</v>
      </c>
      <c r="E107" s="128"/>
      <c r="F107" s="82">
        <v>0</v>
      </c>
      <c r="G107" s="79">
        <v>0.029652777777777778</v>
      </c>
      <c r="H107" s="79">
        <v>0.029652777777777778</v>
      </c>
      <c r="I107" s="80">
        <v>33</v>
      </c>
    </row>
    <row r="108" spans="2:9" ht="15">
      <c r="B108" s="81" t="s">
        <v>443</v>
      </c>
      <c r="C108" s="77" t="s">
        <v>444</v>
      </c>
      <c r="D108" s="127" t="s">
        <v>430</v>
      </c>
      <c r="E108" s="128"/>
      <c r="F108" s="82">
        <f aca="true" t="shared" si="4" ref="F108:F114">SECOND(G110)</f>
        <v>39</v>
      </c>
      <c r="G108" s="84">
        <v>0.02972222222222222</v>
      </c>
      <c r="H108" s="84">
        <v>0.02972222222222222</v>
      </c>
      <c r="I108" s="80">
        <v>34</v>
      </c>
    </row>
    <row r="109" spans="2:9" ht="15">
      <c r="B109" s="76">
        <v>41</v>
      </c>
      <c r="C109" s="77" t="s">
        <v>239</v>
      </c>
      <c r="D109" s="125" t="s">
        <v>340</v>
      </c>
      <c r="E109" s="126"/>
      <c r="F109" s="78">
        <f t="shared" si="4"/>
        <v>59</v>
      </c>
      <c r="G109" s="79">
        <v>0.03006944444444444</v>
      </c>
      <c r="H109" s="79">
        <v>0.03006944444444444</v>
      </c>
      <c r="I109" s="80">
        <v>35</v>
      </c>
    </row>
    <row r="110" spans="2:9" ht="15">
      <c r="B110" s="83">
        <v>99</v>
      </c>
      <c r="C110" s="77" t="s">
        <v>445</v>
      </c>
      <c r="D110" s="127" t="s">
        <v>446</v>
      </c>
      <c r="E110" s="128"/>
      <c r="F110" s="82">
        <f t="shared" si="4"/>
        <v>17</v>
      </c>
      <c r="G110" s="79">
        <v>0.030312499999999996</v>
      </c>
      <c r="H110" s="79">
        <v>0.030312499999999996</v>
      </c>
      <c r="I110" s="80">
        <v>36</v>
      </c>
    </row>
    <row r="111" spans="2:9" ht="15">
      <c r="B111" s="81" t="s">
        <v>447</v>
      </c>
      <c r="C111" s="77" t="s">
        <v>241</v>
      </c>
      <c r="D111" s="127" t="s">
        <v>7</v>
      </c>
      <c r="E111" s="128"/>
      <c r="F111" s="82">
        <f t="shared" si="4"/>
        <v>18</v>
      </c>
      <c r="G111" s="79">
        <v>0.03054398148148148</v>
      </c>
      <c r="H111" s="79">
        <v>0.03054398148148148</v>
      </c>
      <c r="I111" s="80">
        <v>37</v>
      </c>
    </row>
    <row r="112" spans="2:9" ht="15">
      <c r="B112" s="81" t="s">
        <v>448</v>
      </c>
      <c r="C112" s="77" t="s">
        <v>449</v>
      </c>
      <c r="D112" s="128" t="s">
        <v>7</v>
      </c>
      <c r="E112" s="129"/>
      <c r="F112" s="82">
        <f t="shared" si="4"/>
        <v>33</v>
      </c>
      <c r="G112" s="79">
        <v>0.030752314814814816</v>
      </c>
      <c r="H112" s="79">
        <v>0.030752314814814816</v>
      </c>
      <c r="I112" s="80">
        <v>38</v>
      </c>
    </row>
    <row r="113" spans="2:9" ht="15">
      <c r="B113" s="83">
        <v>46</v>
      </c>
      <c r="C113" s="77" t="s">
        <v>238</v>
      </c>
      <c r="D113" s="128" t="s">
        <v>6</v>
      </c>
      <c r="E113" s="129"/>
      <c r="F113" s="82">
        <f t="shared" si="4"/>
        <v>35</v>
      </c>
      <c r="G113" s="79">
        <v>0.030763888888888886</v>
      </c>
      <c r="H113" s="79">
        <v>0.030763888888888886</v>
      </c>
      <c r="I113" s="80">
        <v>39</v>
      </c>
    </row>
    <row r="114" spans="2:9" ht="15">
      <c r="B114" s="81" t="s">
        <v>450</v>
      </c>
      <c r="C114" s="77" t="s">
        <v>451</v>
      </c>
      <c r="D114" s="128" t="s">
        <v>7</v>
      </c>
      <c r="E114" s="129"/>
      <c r="F114" s="82">
        <f t="shared" si="4"/>
        <v>2</v>
      </c>
      <c r="G114" s="79">
        <v>0.030937499999999996</v>
      </c>
      <c r="H114" s="79">
        <v>0.030937499999999996</v>
      </c>
      <c r="I114" s="80">
        <v>40</v>
      </c>
    </row>
    <row r="115" spans="2:9" ht="15">
      <c r="B115" s="83">
        <v>49</v>
      </c>
      <c r="C115" s="77" t="s">
        <v>58</v>
      </c>
      <c r="D115" s="128" t="s">
        <v>112</v>
      </c>
      <c r="E115" s="129"/>
      <c r="F115" s="82" t="e">
        <f>SECOND(G123)</f>
        <v>#VALUE!</v>
      </c>
      <c r="G115" s="79">
        <v>0.03096064814814815</v>
      </c>
      <c r="H115" s="79">
        <v>0.03096064814814815</v>
      </c>
      <c r="I115" s="80">
        <v>41</v>
      </c>
    </row>
    <row r="116" spans="2:9" ht="15">
      <c r="B116" s="83">
        <v>85</v>
      </c>
      <c r="C116" s="77" t="s">
        <v>473</v>
      </c>
      <c r="D116" s="127" t="s">
        <v>112</v>
      </c>
      <c r="E116" s="128"/>
      <c r="F116" s="82">
        <f>SECOND(G125)</f>
        <v>0</v>
      </c>
      <c r="G116" s="79">
        <v>0.03127314814814815</v>
      </c>
      <c r="H116" s="79">
        <v>0.03127314814814815</v>
      </c>
      <c r="I116" s="80">
        <v>42</v>
      </c>
    </row>
    <row r="117" spans="2:9" ht="15">
      <c r="B117" s="81" t="s">
        <v>452</v>
      </c>
      <c r="C117" s="77" t="s">
        <v>453</v>
      </c>
      <c r="D117" s="128" t="s">
        <v>4</v>
      </c>
      <c r="E117" s="129"/>
      <c r="F117" s="82">
        <f>SECOND(G119)</f>
        <v>25</v>
      </c>
      <c r="G117" s="79">
        <v>0.034305555555555554</v>
      </c>
      <c r="H117" s="79">
        <v>0.034305555555555554</v>
      </c>
      <c r="I117" s="80">
        <v>43</v>
      </c>
    </row>
    <row r="118" spans="2:9" ht="15">
      <c r="B118" s="83">
        <v>50</v>
      </c>
      <c r="C118" s="77" t="s">
        <v>59</v>
      </c>
      <c r="D118" s="128" t="s">
        <v>112</v>
      </c>
      <c r="E118" s="129"/>
      <c r="F118" s="82">
        <f>SECOND(G120)</f>
        <v>59</v>
      </c>
      <c r="G118" s="79">
        <v>0.03469907407407408</v>
      </c>
      <c r="H118" s="79">
        <v>0.03469907407407408</v>
      </c>
      <c r="I118" s="80">
        <v>44</v>
      </c>
    </row>
    <row r="119" spans="2:9" ht="15">
      <c r="B119" s="86" t="s">
        <v>454</v>
      </c>
      <c r="C119" s="77" t="s">
        <v>455</v>
      </c>
      <c r="D119" s="128" t="s">
        <v>7</v>
      </c>
      <c r="E119" s="129"/>
      <c r="F119" s="82">
        <f>SECOND(G121)</f>
        <v>12</v>
      </c>
      <c r="G119" s="84">
        <v>0.03570601851851852</v>
      </c>
      <c r="H119" s="84">
        <v>0.03570601851851852</v>
      </c>
      <c r="I119" s="80">
        <v>45</v>
      </c>
    </row>
    <row r="120" spans="2:9" ht="15">
      <c r="B120" s="83">
        <v>47</v>
      </c>
      <c r="C120" s="77" t="s">
        <v>244</v>
      </c>
      <c r="D120" s="128" t="s">
        <v>6</v>
      </c>
      <c r="E120" s="129"/>
      <c r="F120" s="82">
        <f>SECOND(G122)</f>
        <v>59</v>
      </c>
      <c r="G120" s="79">
        <v>0.036099537037037034</v>
      </c>
      <c r="H120" s="79">
        <v>0.036099537037037034</v>
      </c>
      <c r="I120" s="80">
        <v>46</v>
      </c>
    </row>
    <row r="121" spans="2:9" ht="15">
      <c r="B121" s="83">
        <v>42</v>
      </c>
      <c r="C121" s="77" t="s">
        <v>438</v>
      </c>
      <c r="D121" s="128" t="s">
        <v>340</v>
      </c>
      <c r="E121" s="129"/>
      <c r="F121" s="82">
        <v>0</v>
      </c>
      <c r="G121" s="79">
        <v>0.03833333333333334</v>
      </c>
      <c r="H121" s="79">
        <v>0.03833333333333334</v>
      </c>
      <c r="I121" s="80">
        <v>47</v>
      </c>
    </row>
    <row r="122" spans="2:9" ht="15">
      <c r="B122" s="81" t="s">
        <v>456</v>
      </c>
      <c r="C122" s="77" t="s">
        <v>457</v>
      </c>
      <c r="D122" s="127" t="s">
        <v>7</v>
      </c>
      <c r="E122" s="128"/>
      <c r="F122" s="82">
        <f>SECOND(G125)</f>
        <v>0</v>
      </c>
      <c r="G122" s="79">
        <v>0.04234953703703703</v>
      </c>
      <c r="H122" s="79">
        <v>0.04234953703703703</v>
      </c>
      <c r="I122" s="80">
        <v>48</v>
      </c>
    </row>
    <row r="123" spans="2:9" ht="15">
      <c r="B123" s="81" t="s">
        <v>474</v>
      </c>
      <c r="C123" s="77" t="s">
        <v>475</v>
      </c>
      <c r="D123" s="127" t="s">
        <v>7</v>
      </c>
      <c r="E123" s="128"/>
      <c r="F123" s="82">
        <f>SECOND(G126)</f>
        <v>0</v>
      </c>
      <c r="G123" s="84" t="s">
        <v>389</v>
      </c>
      <c r="H123" s="84" t="s">
        <v>389</v>
      </c>
      <c r="I123" s="80"/>
    </row>
    <row r="124" spans="2:9" ht="15">
      <c r="B124" s="83">
        <v>48</v>
      </c>
      <c r="C124" s="77" t="s">
        <v>458</v>
      </c>
      <c r="D124" s="127" t="s">
        <v>4</v>
      </c>
      <c r="E124" s="128"/>
      <c r="F124" s="82">
        <f>SECOND(G126)</f>
        <v>0</v>
      </c>
      <c r="G124" s="84" t="s">
        <v>389</v>
      </c>
      <c r="H124" s="84" t="s">
        <v>389</v>
      </c>
      <c r="I124" s="80"/>
    </row>
    <row r="125" ht="13.5" thickBot="1"/>
    <row r="126" spans="2:9" ht="16.5" thickBot="1">
      <c r="B126" s="120" t="s">
        <v>476</v>
      </c>
      <c r="C126" s="121"/>
      <c r="D126" s="121"/>
      <c r="E126" s="121"/>
      <c r="F126" s="121"/>
      <c r="G126" s="121"/>
      <c r="H126" s="121"/>
      <c r="I126" s="122"/>
    </row>
    <row r="127" spans="2:10" ht="15.75" thickBot="1">
      <c r="B127" s="70" t="s">
        <v>333</v>
      </c>
      <c r="C127" s="71" t="s">
        <v>334</v>
      </c>
      <c r="D127" s="123" t="s">
        <v>335</v>
      </c>
      <c r="E127" s="124"/>
      <c r="F127" s="72" t="s">
        <v>336</v>
      </c>
      <c r="G127" s="73" t="s">
        <v>337</v>
      </c>
      <c r="H127" s="74" t="s">
        <v>338</v>
      </c>
      <c r="I127" s="75" t="s">
        <v>20</v>
      </c>
      <c r="J127" s="96" t="s">
        <v>51</v>
      </c>
    </row>
    <row r="128" spans="2:10" ht="15">
      <c r="B128" s="81" t="s">
        <v>477</v>
      </c>
      <c r="C128" s="77" t="s">
        <v>478</v>
      </c>
      <c r="D128" s="127" t="s">
        <v>4</v>
      </c>
      <c r="E128" s="128"/>
      <c r="F128" s="82">
        <f>SECOND(G130)</f>
        <v>6</v>
      </c>
      <c r="G128" s="79">
        <v>0.023171296296296297</v>
      </c>
      <c r="H128" s="79">
        <v>0.023171296296296297</v>
      </c>
      <c r="I128" s="80">
        <v>1</v>
      </c>
      <c r="J128" s="7">
        <v>100</v>
      </c>
    </row>
    <row r="129" spans="2:10" ht="15">
      <c r="B129" s="81" t="s">
        <v>479</v>
      </c>
      <c r="C129" s="77" t="s">
        <v>94</v>
      </c>
      <c r="D129" s="127" t="s">
        <v>7</v>
      </c>
      <c r="E129" s="128"/>
      <c r="F129" s="82">
        <f>SECOND(G131)</f>
        <v>8</v>
      </c>
      <c r="G129" s="79">
        <v>0.02349537037037037</v>
      </c>
      <c r="H129" s="79">
        <v>0.02349537037037037</v>
      </c>
      <c r="I129" s="80">
        <v>2</v>
      </c>
      <c r="J129" s="7">
        <v>80</v>
      </c>
    </row>
    <row r="130" spans="2:10" ht="15">
      <c r="B130" s="83">
        <v>77</v>
      </c>
      <c r="C130" s="77" t="s">
        <v>2</v>
      </c>
      <c r="D130" s="127" t="s">
        <v>340</v>
      </c>
      <c r="E130" s="128"/>
      <c r="F130" s="82">
        <f>SECOND(G132)</f>
        <v>51</v>
      </c>
      <c r="G130" s="79">
        <v>0.023680555555555555</v>
      </c>
      <c r="H130" s="79">
        <v>0.023680555555555555</v>
      </c>
      <c r="I130" s="80">
        <v>3</v>
      </c>
      <c r="J130" s="7">
        <v>60</v>
      </c>
    </row>
    <row r="131" spans="2:10" ht="15">
      <c r="B131" s="83">
        <v>91</v>
      </c>
      <c r="C131" s="77" t="s">
        <v>46</v>
      </c>
      <c r="D131" s="127" t="s">
        <v>6</v>
      </c>
      <c r="E131" s="128"/>
      <c r="F131" s="82">
        <f>SECOND(G133)</f>
        <v>45</v>
      </c>
      <c r="G131" s="79">
        <v>0.023703703703703703</v>
      </c>
      <c r="H131" s="79">
        <v>0.023703703703703703</v>
      </c>
      <c r="I131" s="80">
        <v>4</v>
      </c>
      <c r="J131" s="7">
        <v>56</v>
      </c>
    </row>
    <row r="132" spans="2:10" ht="15">
      <c r="B132" s="83">
        <v>92</v>
      </c>
      <c r="C132" s="77" t="s">
        <v>5</v>
      </c>
      <c r="D132" s="127" t="s">
        <v>6</v>
      </c>
      <c r="E132" s="128"/>
      <c r="F132" s="82">
        <f>SECOND(G134)</f>
        <v>58</v>
      </c>
      <c r="G132" s="79">
        <v>0.024201388888888887</v>
      </c>
      <c r="H132" s="79">
        <v>0.024201388888888887</v>
      </c>
      <c r="I132" s="80">
        <v>5</v>
      </c>
      <c r="J132" s="7">
        <v>52</v>
      </c>
    </row>
    <row r="133" spans="2:10" ht="15">
      <c r="B133" s="76">
        <v>52</v>
      </c>
      <c r="C133" s="77" t="s">
        <v>251</v>
      </c>
      <c r="D133" s="125" t="s">
        <v>6</v>
      </c>
      <c r="E133" s="126"/>
      <c r="F133" s="78">
        <v>0</v>
      </c>
      <c r="G133" s="79">
        <v>0.025520833333333336</v>
      </c>
      <c r="H133" s="79">
        <v>0.025520833333333336</v>
      </c>
      <c r="I133" s="80">
        <v>6</v>
      </c>
      <c r="J133" s="7">
        <v>48</v>
      </c>
    </row>
    <row r="134" spans="2:10" ht="15">
      <c r="B134" s="83">
        <v>55</v>
      </c>
      <c r="C134" s="77" t="s">
        <v>250</v>
      </c>
      <c r="D134" s="127" t="s">
        <v>340</v>
      </c>
      <c r="E134" s="128"/>
      <c r="F134" s="82">
        <f aca="true" t="shared" si="5" ref="F134:F139">SECOND(G136)</f>
        <v>30</v>
      </c>
      <c r="G134" s="79">
        <v>0.02636574074074074</v>
      </c>
      <c r="H134" s="79">
        <v>0.02636574074074074</v>
      </c>
      <c r="I134" s="80">
        <v>7</v>
      </c>
      <c r="J134" s="7">
        <v>44</v>
      </c>
    </row>
    <row r="135" spans="2:10" ht="15">
      <c r="B135" s="83">
        <v>53</v>
      </c>
      <c r="C135" s="77" t="s">
        <v>53</v>
      </c>
      <c r="D135" s="127" t="s">
        <v>6</v>
      </c>
      <c r="E135" s="128"/>
      <c r="F135" s="82">
        <f t="shared" si="5"/>
        <v>49</v>
      </c>
      <c r="G135" s="79">
        <v>0.026458333333333334</v>
      </c>
      <c r="H135" s="79">
        <v>0.026458333333333334</v>
      </c>
      <c r="I135" s="80">
        <v>8</v>
      </c>
      <c r="J135" s="7">
        <v>40</v>
      </c>
    </row>
    <row r="136" spans="2:10" ht="15">
      <c r="B136" s="83">
        <v>78</v>
      </c>
      <c r="C136" s="77" t="s">
        <v>52</v>
      </c>
      <c r="D136" s="127" t="s">
        <v>340</v>
      </c>
      <c r="E136" s="128"/>
      <c r="F136" s="82">
        <f t="shared" si="5"/>
        <v>57</v>
      </c>
      <c r="G136" s="79">
        <v>0.028125</v>
      </c>
      <c r="H136" s="79">
        <v>0.028125</v>
      </c>
      <c r="I136" s="80">
        <v>9</v>
      </c>
      <c r="J136" s="7">
        <v>36</v>
      </c>
    </row>
    <row r="137" spans="2:10" ht="15">
      <c r="B137" s="81" t="s">
        <v>480</v>
      </c>
      <c r="C137" s="77" t="s">
        <v>9</v>
      </c>
      <c r="D137" s="127" t="s">
        <v>4</v>
      </c>
      <c r="E137" s="128"/>
      <c r="F137" s="82">
        <v>0</v>
      </c>
      <c r="G137" s="79">
        <v>0.031122685185185187</v>
      </c>
      <c r="H137" s="79">
        <v>0.031122685185185187</v>
      </c>
      <c r="I137" s="80">
        <v>10</v>
      </c>
      <c r="J137" s="7">
        <v>32</v>
      </c>
    </row>
    <row r="138" spans="2:10" ht="15">
      <c r="B138" s="81" t="s">
        <v>481</v>
      </c>
      <c r="C138" s="77" t="s">
        <v>102</v>
      </c>
      <c r="D138" s="127" t="s">
        <v>13</v>
      </c>
      <c r="E138" s="128"/>
      <c r="F138" s="82">
        <f t="shared" si="5"/>
        <v>0</v>
      </c>
      <c r="G138" s="79">
        <v>0.03329861111111111</v>
      </c>
      <c r="H138" s="79">
        <v>0.03329861111111111</v>
      </c>
      <c r="I138" s="80">
        <v>11</v>
      </c>
      <c r="J138" s="7">
        <v>30</v>
      </c>
    </row>
    <row r="139" spans="2:9" ht="15">
      <c r="B139" s="81" t="s">
        <v>482</v>
      </c>
      <c r="C139" s="77" t="s">
        <v>104</v>
      </c>
      <c r="D139" s="127" t="s">
        <v>4</v>
      </c>
      <c r="E139" s="128"/>
      <c r="F139" s="82">
        <f t="shared" si="5"/>
        <v>0</v>
      </c>
      <c r="G139" s="84" t="s">
        <v>389</v>
      </c>
      <c r="H139" s="84" t="s">
        <v>389</v>
      </c>
      <c r="I139" s="80"/>
    </row>
    <row r="140" ht="13.5" thickBot="1"/>
    <row r="141" spans="2:9" ht="16.5" thickBot="1">
      <c r="B141" s="120" t="s">
        <v>483</v>
      </c>
      <c r="C141" s="121"/>
      <c r="D141" s="121"/>
      <c r="E141" s="121"/>
      <c r="F141" s="121"/>
      <c r="G141" s="121"/>
      <c r="H141" s="121"/>
      <c r="I141" s="122"/>
    </row>
    <row r="142" spans="2:10" ht="15.75" thickBot="1">
      <c r="B142" s="70" t="s">
        <v>333</v>
      </c>
      <c r="C142" s="71" t="s">
        <v>334</v>
      </c>
      <c r="D142" s="123" t="s">
        <v>335</v>
      </c>
      <c r="E142" s="124"/>
      <c r="F142" s="72" t="s">
        <v>336</v>
      </c>
      <c r="G142" s="73" t="s">
        <v>337</v>
      </c>
      <c r="H142" s="74" t="s">
        <v>338</v>
      </c>
      <c r="I142" s="75" t="s">
        <v>20</v>
      </c>
      <c r="J142" s="96" t="s">
        <v>51</v>
      </c>
    </row>
    <row r="143" spans="2:10" ht="15">
      <c r="B143" s="81" t="s">
        <v>484</v>
      </c>
      <c r="C143" s="77" t="s">
        <v>10</v>
      </c>
      <c r="D143" s="127" t="s">
        <v>7</v>
      </c>
      <c r="E143" s="128"/>
      <c r="F143" s="82">
        <f aca="true" t="shared" si="6" ref="F143:F149">SECOND(G145)</f>
        <v>15</v>
      </c>
      <c r="G143" s="79">
        <v>0.023530092592592592</v>
      </c>
      <c r="H143" s="79">
        <v>0.023530092592592592</v>
      </c>
      <c r="I143" s="80">
        <v>1</v>
      </c>
      <c r="J143" s="7">
        <v>100</v>
      </c>
    </row>
    <row r="144" spans="2:10" ht="15">
      <c r="B144" s="81" t="s">
        <v>485</v>
      </c>
      <c r="C144" s="77" t="s">
        <v>63</v>
      </c>
      <c r="D144" s="127" t="s">
        <v>112</v>
      </c>
      <c r="E144" s="128"/>
      <c r="F144" s="82">
        <f t="shared" si="6"/>
        <v>32</v>
      </c>
      <c r="G144" s="79">
        <v>0.02515046296296296</v>
      </c>
      <c r="H144" s="79">
        <v>0.02515046296296296</v>
      </c>
      <c r="I144" s="80">
        <v>2</v>
      </c>
      <c r="J144" s="7">
        <v>80</v>
      </c>
    </row>
    <row r="145" spans="2:10" ht="15">
      <c r="B145" s="83">
        <v>80</v>
      </c>
      <c r="C145" s="77" t="s">
        <v>486</v>
      </c>
      <c r="D145" s="127" t="s">
        <v>4</v>
      </c>
      <c r="E145" s="128"/>
      <c r="F145" s="82">
        <f t="shared" si="6"/>
        <v>5</v>
      </c>
      <c r="G145" s="79">
        <v>0.025868055555555557</v>
      </c>
      <c r="H145" s="79">
        <v>0.025868055555555557</v>
      </c>
      <c r="I145" s="80">
        <v>3</v>
      </c>
      <c r="J145" s="7">
        <v>60</v>
      </c>
    </row>
    <row r="146" spans="2:10" ht="15">
      <c r="B146" s="81" t="s">
        <v>487</v>
      </c>
      <c r="C146" s="77" t="s">
        <v>35</v>
      </c>
      <c r="D146" s="127" t="s">
        <v>4</v>
      </c>
      <c r="E146" s="128"/>
      <c r="F146" s="82">
        <f t="shared" si="6"/>
        <v>44</v>
      </c>
      <c r="G146" s="79">
        <v>0.026064814814814815</v>
      </c>
      <c r="H146" s="79">
        <v>0.026064814814814815</v>
      </c>
      <c r="I146" s="80">
        <v>4</v>
      </c>
      <c r="J146" s="7">
        <v>56</v>
      </c>
    </row>
    <row r="147" spans="2:10" ht="15">
      <c r="B147" s="83">
        <v>86</v>
      </c>
      <c r="C147" s="77" t="s">
        <v>34</v>
      </c>
      <c r="D147" s="127" t="s">
        <v>4</v>
      </c>
      <c r="E147" s="128"/>
      <c r="F147" s="82">
        <f t="shared" si="6"/>
        <v>15</v>
      </c>
      <c r="G147" s="79">
        <v>0.026446759259259264</v>
      </c>
      <c r="H147" s="79">
        <v>0.026446759259259264</v>
      </c>
      <c r="I147" s="80">
        <v>5</v>
      </c>
      <c r="J147" s="7">
        <v>52</v>
      </c>
    </row>
    <row r="148" spans="2:10" ht="15">
      <c r="B148" s="81" t="s">
        <v>488</v>
      </c>
      <c r="C148" s="77" t="s">
        <v>33</v>
      </c>
      <c r="D148" s="127" t="s">
        <v>7</v>
      </c>
      <c r="E148" s="128"/>
      <c r="F148" s="82">
        <f t="shared" si="6"/>
        <v>38</v>
      </c>
      <c r="G148" s="79">
        <v>0.027592592592592596</v>
      </c>
      <c r="H148" s="79">
        <v>0.027592592592592596</v>
      </c>
      <c r="I148" s="80">
        <v>6</v>
      </c>
      <c r="J148" s="7">
        <v>48</v>
      </c>
    </row>
    <row r="149" spans="2:10" ht="15">
      <c r="B149" s="83">
        <v>82</v>
      </c>
      <c r="C149" s="77" t="s">
        <v>65</v>
      </c>
      <c r="D149" s="127" t="s">
        <v>7</v>
      </c>
      <c r="E149" s="128"/>
      <c r="F149" s="82">
        <f t="shared" si="6"/>
        <v>13</v>
      </c>
      <c r="G149" s="79">
        <v>0.027951388888888887</v>
      </c>
      <c r="H149" s="79">
        <v>0.027951388888888887</v>
      </c>
      <c r="I149" s="80">
        <v>7</v>
      </c>
      <c r="J149" s="7">
        <v>44</v>
      </c>
    </row>
    <row r="150" spans="2:10" ht="15">
      <c r="B150" s="81" t="s">
        <v>489</v>
      </c>
      <c r="C150" s="77" t="s">
        <v>62</v>
      </c>
      <c r="D150" s="127" t="s">
        <v>4</v>
      </c>
      <c r="E150" s="128"/>
      <c r="F150" s="82">
        <f>SECOND(G152)</f>
        <v>23</v>
      </c>
      <c r="G150" s="79">
        <v>0.028912037037037038</v>
      </c>
      <c r="H150" s="79">
        <v>0.028912037037037038</v>
      </c>
      <c r="I150" s="80">
        <v>8</v>
      </c>
      <c r="J150" s="7">
        <v>40</v>
      </c>
    </row>
    <row r="151" spans="2:10" ht="15">
      <c r="B151" s="83">
        <v>307</v>
      </c>
      <c r="C151" s="77" t="s">
        <v>490</v>
      </c>
      <c r="D151" s="127" t="s">
        <v>4</v>
      </c>
      <c r="E151" s="128"/>
      <c r="F151" s="82">
        <f>SECOND(G153)</f>
        <v>0</v>
      </c>
      <c r="G151" s="79">
        <v>0.029317129629629634</v>
      </c>
      <c r="H151" s="79">
        <v>0.029317129629629634</v>
      </c>
      <c r="I151" s="80">
        <v>9</v>
      </c>
      <c r="J151" s="7">
        <v>36</v>
      </c>
    </row>
    <row r="152" spans="2:10" ht="15">
      <c r="B152" s="76">
        <v>54</v>
      </c>
      <c r="C152" s="77" t="s">
        <v>11</v>
      </c>
      <c r="D152" s="125" t="s">
        <v>6</v>
      </c>
      <c r="E152" s="126"/>
      <c r="F152" s="78">
        <f>SECOND(G154)</f>
        <v>0</v>
      </c>
      <c r="G152" s="79">
        <v>0.030127314814814815</v>
      </c>
      <c r="H152" s="79">
        <v>0.030127314814814815</v>
      </c>
      <c r="I152" s="80">
        <v>10</v>
      </c>
      <c r="J152" s="7">
        <v>32</v>
      </c>
    </row>
    <row r="153" ht="13.5" thickBot="1"/>
    <row r="154" spans="2:9" ht="16.5" thickBot="1">
      <c r="B154" s="120" t="s">
        <v>491</v>
      </c>
      <c r="C154" s="121"/>
      <c r="D154" s="121"/>
      <c r="E154" s="121"/>
      <c r="F154" s="121"/>
      <c r="G154" s="121"/>
      <c r="H154" s="121"/>
      <c r="I154" s="122"/>
    </row>
    <row r="155" spans="2:10" ht="15.75" thickBot="1">
      <c r="B155" s="70" t="s">
        <v>333</v>
      </c>
      <c r="C155" s="71" t="s">
        <v>334</v>
      </c>
      <c r="D155" s="123" t="s">
        <v>335</v>
      </c>
      <c r="E155" s="124"/>
      <c r="F155" s="72" t="s">
        <v>336</v>
      </c>
      <c r="G155" s="73" t="s">
        <v>337</v>
      </c>
      <c r="H155" s="74" t="s">
        <v>338</v>
      </c>
      <c r="I155" s="75" t="s">
        <v>20</v>
      </c>
      <c r="J155" s="96" t="s">
        <v>51</v>
      </c>
    </row>
    <row r="156" spans="2:10" ht="15">
      <c r="B156" s="76">
        <v>56</v>
      </c>
      <c r="C156" s="77" t="s">
        <v>84</v>
      </c>
      <c r="D156" s="125" t="s">
        <v>4</v>
      </c>
      <c r="E156" s="126"/>
      <c r="F156" s="78">
        <f aca="true" t="shared" si="7" ref="F156:F163">SECOND(G158)</f>
        <v>10</v>
      </c>
      <c r="G156" s="79">
        <v>0.01238425925925926</v>
      </c>
      <c r="H156" s="79">
        <v>0.01238425925925926</v>
      </c>
      <c r="I156" s="80">
        <v>1</v>
      </c>
      <c r="J156" s="7">
        <v>100</v>
      </c>
    </row>
    <row r="157" spans="2:10" ht="15">
      <c r="B157" s="83">
        <v>60</v>
      </c>
      <c r="C157" s="77" t="s">
        <v>12</v>
      </c>
      <c r="D157" s="127" t="s">
        <v>13</v>
      </c>
      <c r="E157" s="128"/>
      <c r="F157" s="82">
        <f t="shared" si="7"/>
        <v>36</v>
      </c>
      <c r="G157" s="79">
        <v>0.012604166666666666</v>
      </c>
      <c r="H157" s="79">
        <v>0.012604166666666666</v>
      </c>
      <c r="I157" s="80">
        <v>2</v>
      </c>
      <c r="J157" s="7">
        <v>80</v>
      </c>
    </row>
    <row r="158" spans="2:10" ht="15">
      <c r="B158" s="83">
        <v>57</v>
      </c>
      <c r="C158" s="77" t="s">
        <v>257</v>
      </c>
      <c r="D158" s="127" t="s">
        <v>112</v>
      </c>
      <c r="E158" s="128"/>
      <c r="F158" s="82">
        <f t="shared" si="7"/>
        <v>23</v>
      </c>
      <c r="G158" s="79">
        <v>0.012615740740740742</v>
      </c>
      <c r="H158" s="79">
        <v>0.012615740740740742</v>
      </c>
      <c r="I158" s="80">
        <v>3</v>
      </c>
      <c r="J158" s="7">
        <v>60</v>
      </c>
    </row>
    <row r="159" spans="2:10" ht="15">
      <c r="B159" s="81" t="s">
        <v>492</v>
      </c>
      <c r="C159" s="77" t="s">
        <v>15</v>
      </c>
      <c r="D159" s="127" t="s">
        <v>6</v>
      </c>
      <c r="E159" s="128"/>
      <c r="F159" s="82">
        <f t="shared" si="7"/>
        <v>18</v>
      </c>
      <c r="G159" s="79">
        <v>0.013611111111111114</v>
      </c>
      <c r="H159" s="79">
        <v>0.013611111111111114</v>
      </c>
      <c r="I159" s="80">
        <v>4</v>
      </c>
      <c r="J159" s="7">
        <v>56</v>
      </c>
    </row>
    <row r="160" spans="2:10" ht="15">
      <c r="B160" s="83">
        <v>61</v>
      </c>
      <c r="C160" s="77" t="s">
        <v>258</v>
      </c>
      <c r="D160" s="127" t="s">
        <v>13</v>
      </c>
      <c r="E160" s="128"/>
      <c r="F160" s="82">
        <f t="shared" si="7"/>
        <v>56</v>
      </c>
      <c r="G160" s="79">
        <v>0.014849537037037036</v>
      </c>
      <c r="H160" s="79">
        <v>0.014849537037037036</v>
      </c>
      <c r="I160" s="80">
        <v>5</v>
      </c>
      <c r="J160" s="7">
        <v>52</v>
      </c>
    </row>
    <row r="161" spans="2:10" ht="15">
      <c r="B161" s="83">
        <v>59</v>
      </c>
      <c r="C161" s="77" t="s">
        <v>493</v>
      </c>
      <c r="D161" s="127" t="s">
        <v>4</v>
      </c>
      <c r="E161" s="128"/>
      <c r="F161" s="82">
        <f t="shared" si="7"/>
        <v>58</v>
      </c>
      <c r="G161" s="79">
        <v>0.015486111111111112</v>
      </c>
      <c r="H161" s="79">
        <v>0.015486111111111112</v>
      </c>
      <c r="I161" s="80">
        <v>6</v>
      </c>
      <c r="J161" s="7">
        <v>48</v>
      </c>
    </row>
    <row r="162" spans="2:10" ht="15">
      <c r="B162" s="83">
        <v>68</v>
      </c>
      <c r="C162" s="77" t="s">
        <v>172</v>
      </c>
      <c r="D162" s="127" t="s">
        <v>4</v>
      </c>
      <c r="E162" s="128"/>
      <c r="F162" s="82">
        <f t="shared" si="7"/>
        <v>0</v>
      </c>
      <c r="G162" s="79">
        <v>0.015925925925925927</v>
      </c>
      <c r="H162" s="79">
        <v>0.015925925925925927</v>
      </c>
      <c r="I162" s="80">
        <v>7</v>
      </c>
      <c r="J162" s="7">
        <v>44</v>
      </c>
    </row>
    <row r="163" spans="2:10" ht="15">
      <c r="B163" s="83">
        <v>58</v>
      </c>
      <c r="C163" s="77" t="s">
        <v>48</v>
      </c>
      <c r="D163" s="127" t="s">
        <v>340</v>
      </c>
      <c r="E163" s="128"/>
      <c r="F163" s="82">
        <f t="shared" si="7"/>
        <v>0</v>
      </c>
      <c r="G163" s="79">
        <v>0.01664351851851852</v>
      </c>
      <c r="H163" s="79">
        <v>0.01664351851851852</v>
      </c>
      <c r="I163" s="80">
        <v>8</v>
      </c>
      <c r="J163" s="7">
        <v>40</v>
      </c>
    </row>
    <row r="164" ht="13.5" thickBot="1"/>
    <row r="165" spans="2:9" ht="16.5" thickBot="1">
      <c r="B165" s="120" t="s">
        <v>494</v>
      </c>
      <c r="C165" s="121"/>
      <c r="D165" s="121"/>
      <c r="E165" s="121"/>
      <c r="F165" s="121"/>
      <c r="G165" s="121"/>
      <c r="H165" s="121"/>
      <c r="I165" s="122"/>
    </row>
    <row r="166" spans="2:10" ht="15.75" thickBot="1">
      <c r="B166" s="70" t="s">
        <v>333</v>
      </c>
      <c r="C166" s="71" t="s">
        <v>334</v>
      </c>
      <c r="D166" s="123" t="s">
        <v>335</v>
      </c>
      <c r="E166" s="124"/>
      <c r="F166" s="72" t="s">
        <v>336</v>
      </c>
      <c r="G166" s="73" t="s">
        <v>337</v>
      </c>
      <c r="H166" s="74" t="s">
        <v>338</v>
      </c>
      <c r="I166" s="75" t="s">
        <v>20</v>
      </c>
      <c r="J166" s="96" t="s">
        <v>51</v>
      </c>
    </row>
    <row r="167" spans="2:10" ht="15">
      <c r="B167" s="83">
        <v>67</v>
      </c>
      <c r="C167" s="77" t="s">
        <v>495</v>
      </c>
      <c r="D167" s="127" t="s">
        <v>7</v>
      </c>
      <c r="E167" s="128"/>
      <c r="F167" s="82">
        <f aca="true" t="shared" si="8" ref="F167:F175">SECOND(G169)</f>
        <v>21</v>
      </c>
      <c r="G167" s="79">
        <v>0.01207175925925926</v>
      </c>
      <c r="H167" s="79">
        <v>0.01207175925925926</v>
      </c>
      <c r="I167" s="80">
        <v>1</v>
      </c>
      <c r="J167" s="7">
        <v>100</v>
      </c>
    </row>
    <row r="168" spans="2:10" ht="15">
      <c r="B168" s="83">
        <v>66</v>
      </c>
      <c r="C168" s="77" t="s">
        <v>14</v>
      </c>
      <c r="D168" s="127" t="s">
        <v>7</v>
      </c>
      <c r="E168" s="128"/>
      <c r="F168" s="82">
        <f t="shared" si="8"/>
        <v>48</v>
      </c>
      <c r="G168" s="79">
        <v>0.01300925925925926</v>
      </c>
      <c r="H168" s="79">
        <v>0.01300925925925926</v>
      </c>
      <c r="I168" s="80">
        <v>2</v>
      </c>
      <c r="J168" s="7">
        <v>80</v>
      </c>
    </row>
    <row r="169" spans="2:10" ht="15">
      <c r="B169" s="81" t="s">
        <v>485</v>
      </c>
      <c r="C169" s="77" t="s">
        <v>16</v>
      </c>
      <c r="D169" s="127" t="s">
        <v>7</v>
      </c>
      <c r="E169" s="128"/>
      <c r="F169" s="82">
        <f t="shared" si="8"/>
        <v>14</v>
      </c>
      <c r="G169" s="79">
        <v>0.0134375</v>
      </c>
      <c r="H169" s="79">
        <v>0.0134375</v>
      </c>
      <c r="I169" s="80">
        <v>3</v>
      </c>
      <c r="J169" s="7">
        <v>60</v>
      </c>
    </row>
    <row r="170" spans="2:10" ht="15">
      <c r="B170" s="83">
        <v>64</v>
      </c>
      <c r="C170" s="77" t="s">
        <v>42</v>
      </c>
      <c r="D170" s="127" t="s">
        <v>4</v>
      </c>
      <c r="E170" s="128"/>
      <c r="F170" s="82">
        <f t="shared" si="8"/>
        <v>29</v>
      </c>
      <c r="G170" s="79">
        <v>0.01375</v>
      </c>
      <c r="H170" s="79">
        <v>0.01375</v>
      </c>
      <c r="I170" s="80">
        <v>4</v>
      </c>
      <c r="J170" s="7">
        <v>56</v>
      </c>
    </row>
    <row r="171" spans="2:10" ht="15">
      <c r="B171" s="76">
        <v>62</v>
      </c>
      <c r="C171" s="77" t="s">
        <v>69</v>
      </c>
      <c r="D171" s="125" t="s">
        <v>112</v>
      </c>
      <c r="E171" s="126"/>
      <c r="F171" s="78">
        <f t="shared" si="8"/>
        <v>45</v>
      </c>
      <c r="G171" s="79">
        <v>0.014050925925925927</v>
      </c>
      <c r="H171" s="79">
        <v>0.014050925925925927</v>
      </c>
      <c r="I171" s="80">
        <v>5</v>
      </c>
      <c r="J171" s="7">
        <v>52</v>
      </c>
    </row>
    <row r="172" spans="2:10" ht="15">
      <c r="B172" s="83">
        <v>76</v>
      </c>
      <c r="C172" s="77" t="s">
        <v>41</v>
      </c>
      <c r="D172" s="127" t="s">
        <v>4</v>
      </c>
      <c r="E172" s="128"/>
      <c r="F172" s="82">
        <f t="shared" si="8"/>
        <v>18</v>
      </c>
      <c r="G172" s="79">
        <v>0.014224537037037037</v>
      </c>
      <c r="H172" s="79">
        <v>0.014224537037037037</v>
      </c>
      <c r="I172" s="80">
        <v>6</v>
      </c>
      <c r="J172" s="7">
        <v>48</v>
      </c>
    </row>
    <row r="173" spans="2:10" ht="15">
      <c r="B173" s="83">
        <v>65</v>
      </c>
      <c r="C173" s="77" t="s">
        <v>68</v>
      </c>
      <c r="D173" s="127" t="s">
        <v>4</v>
      </c>
      <c r="E173" s="128"/>
      <c r="F173" s="82">
        <f t="shared" si="8"/>
        <v>3</v>
      </c>
      <c r="G173" s="79">
        <v>0.014409722222222221</v>
      </c>
      <c r="H173" s="79">
        <v>0.014409722222222221</v>
      </c>
      <c r="I173" s="80">
        <v>7</v>
      </c>
      <c r="J173" s="7">
        <v>44</v>
      </c>
    </row>
    <row r="174" spans="2:10" ht="15">
      <c r="B174" s="81" t="s">
        <v>496</v>
      </c>
      <c r="C174" s="77" t="s">
        <v>497</v>
      </c>
      <c r="D174" s="127" t="s">
        <v>4</v>
      </c>
      <c r="E174" s="128"/>
      <c r="F174" s="82">
        <f t="shared" si="8"/>
        <v>0</v>
      </c>
      <c r="G174" s="79">
        <v>0.016180555555555556</v>
      </c>
      <c r="H174" s="79">
        <v>0.016180555555555556</v>
      </c>
      <c r="I174" s="80">
        <v>8</v>
      </c>
      <c r="J174" s="7">
        <v>40</v>
      </c>
    </row>
    <row r="175" spans="2:10" ht="15">
      <c r="B175" s="83">
        <v>63</v>
      </c>
      <c r="C175" s="77" t="s">
        <v>17</v>
      </c>
      <c r="D175" s="127" t="s">
        <v>340</v>
      </c>
      <c r="E175" s="128"/>
      <c r="F175" s="82">
        <f t="shared" si="8"/>
        <v>0</v>
      </c>
      <c r="G175" s="79">
        <v>0.016701388888888887</v>
      </c>
      <c r="H175" s="79">
        <v>0.016701388888888887</v>
      </c>
      <c r="I175" s="80">
        <v>9</v>
      </c>
      <c r="J175" s="7">
        <v>36</v>
      </c>
    </row>
    <row r="176" ht="13.5" thickBot="1"/>
    <row r="177" spans="2:9" ht="16.5" thickBot="1">
      <c r="B177" s="120" t="s">
        <v>498</v>
      </c>
      <c r="C177" s="121"/>
      <c r="D177" s="121"/>
      <c r="E177" s="121"/>
      <c r="F177" s="121"/>
      <c r="G177" s="121"/>
      <c r="H177" s="121"/>
      <c r="I177" s="122"/>
    </row>
    <row r="178" spans="2:10" ht="15.75" thickBot="1">
      <c r="B178" s="70" t="s">
        <v>333</v>
      </c>
      <c r="C178" s="71" t="s">
        <v>334</v>
      </c>
      <c r="D178" s="123" t="s">
        <v>335</v>
      </c>
      <c r="E178" s="124"/>
      <c r="F178" s="72" t="s">
        <v>336</v>
      </c>
      <c r="G178" s="73" t="s">
        <v>337</v>
      </c>
      <c r="H178" s="74" t="s">
        <v>338</v>
      </c>
      <c r="I178" s="75" t="s">
        <v>20</v>
      </c>
      <c r="J178" s="96" t="s">
        <v>51</v>
      </c>
    </row>
    <row r="179" spans="2:10" ht="15">
      <c r="B179" s="76">
        <v>69</v>
      </c>
      <c r="C179" s="77" t="s">
        <v>39</v>
      </c>
      <c r="D179" s="125" t="s">
        <v>112</v>
      </c>
      <c r="E179" s="126"/>
      <c r="F179" s="78">
        <f aca="true" t="shared" si="9" ref="F179:F187">SECOND(G181)</f>
        <v>56</v>
      </c>
      <c r="G179" s="79">
        <v>0.015011574074074075</v>
      </c>
      <c r="H179" s="79">
        <v>0.015011574074074075</v>
      </c>
      <c r="I179" s="80">
        <v>1</v>
      </c>
      <c r="J179" s="7">
        <v>100</v>
      </c>
    </row>
    <row r="180" spans="2:10" ht="15">
      <c r="B180" s="83">
        <v>75</v>
      </c>
      <c r="C180" s="77" t="s">
        <v>71</v>
      </c>
      <c r="D180" s="127" t="s">
        <v>4</v>
      </c>
      <c r="E180" s="128"/>
      <c r="F180" s="82">
        <f t="shared" si="9"/>
        <v>54</v>
      </c>
      <c r="G180" s="79">
        <v>0.016574074074074074</v>
      </c>
      <c r="H180" s="79">
        <v>0.016574074074074074</v>
      </c>
      <c r="I180" s="80">
        <v>2</v>
      </c>
      <c r="J180" s="7">
        <v>80</v>
      </c>
    </row>
    <row r="181" spans="2:10" ht="15">
      <c r="B181" s="83">
        <v>70</v>
      </c>
      <c r="C181" s="77" t="s">
        <v>499</v>
      </c>
      <c r="D181" s="127" t="s">
        <v>4</v>
      </c>
      <c r="E181" s="128"/>
      <c r="F181" s="82">
        <f t="shared" si="9"/>
        <v>17</v>
      </c>
      <c r="G181" s="79">
        <v>0.016620370370370372</v>
      </c>
      <c r="H181" s="79">
        <v>0.016620370370370372</v>
      </c>
      <c r="I181" s="80">
        <v>3</v>
      </c>
      <c r="J181" s="7">
        <v>60</v>
      </c>
    </row>
    <row r="182" spans="2:10" ht="15">
      <c r="B182" s="83">
        <v>74</v>
      </c>
      <c r="C182" s="77" t="s">
        <v>310</v>
      </c>
      <c r="D182" s="127" t="s">
        <v>13</v>
      </c>
      <c r="E182" s="128"/>
      <c r="F182" s="82">
        <f t="shared" si="9"/>
        <v>18</v>
      </c>
      <c r="G182" s="79">
        <v>0.01798611111111111</v>
      </c>
      <c r="H182" s="79">
        <v>0.01798611111111111</v>
      </c>
      <c r="I182" s="80">
        <v>4</v>
      </c>
      <c r="J182" s="7">
        <v>56</v>
      </c>
    </row>
    <row r="183" spans="2:10" ht="15">
      <c r="B183" s="81" t="s">
        <v>500</v>
      </c>
      <c r="C183" s="77" t="s">
        <v>18</v>
      </c>
      <c r="D183" s="127" t="s">
        <v>7</v>
      </c>
      <c r="E183" s="128"/>
      <c r="F183" s="82">
        <f t="shared" si="9"/>
        <v>28</v>
      </c>
      <c r="G183" s="79">
        <v>0.018252314814814815</v>
      </c>
      <c r="H183" s="79">
        <v>0.018252314814814815</v>
      </c>
      <c r="I183" s="80">
        <v>5</v>
      </c>
      <c r="J183" s="7">
        <v>52</v>
      </c>
    </row>
    <row r="184" spans="2:10" ht="15">
      <c r="B184" s="83">
        <v>72</v>
      </c>
      <c r="C184" s="77" t="s">
        <v>311</v>
      </c>
      <c r="D184" s="127" t="s">
        <v>4</v>
      </c>
      <c r="E184" s="128"/>
      <c r="F184" s="82">
        <f>F181</f>
        <v>17</v>
      </c>
      <c r="G184" s="79">
        <v>0.01826388888888889</v>
      </c>
      <c r="H184" s="79">
        <v>0.01826388888888889</v>
      </c>
      <c r="I184" s="80">
        <v>6</v>
      </c>
      <c r="J184" s="7">
        <v>48</v>
      </c>
    </row>
    <row r="185" spans="2:10" ht="15">
      <c r="B185" s="83">
        <v>71</v>
      </c>
      <c r="C185" s="77" t="s">
        <v>264</v>
      </c>
      <c r="D185" s="127" t="s">
        <v>340</v>
      </c>
      <c r="E185" s="128"/>
      <c r="F185" s="82">
        <f>F183</f>
        <v>28</v>
      </c>
      <c r="G185" s="79">
        <v>0.023240740740740742</v>
      </c>
      <c r="H185" s="79">
        <v>0.023240740740740742</v>
      </c>
      <c r="I185" s="80">
        <v>7</v>
      </c>
      <c r="J185" s="7">
        <v>44</v>
      </c>
    </row>
    <row r="186" spans="2:9" ht="15">
      <c r="B186" s="83">
        <v>73</v>
      </c>
      <c r="C186" s="77" t="s">
        <v>108</v>
      </c>
      <c r="D186" s="127" t="s">
        <v>4</v>
      </c>
      <c r="E186" s="128"/>
      <c r="F186" s="82">
        <f t="shared" si="9"/>
        <v>0</v>
      </c>
      <c r="G186" s="84" t="s">
        <v>389</v>
      </c>
      <c r="H186" s="84" t="s">
        <v>389</v>
      </c>
      <c r="I186" s="80" t="s">
        <v>389</v>
      </c>
    </row>
    <row r="187" spans="2:9" ht="15">
      <c r="B187" s="81" t="s">
        <v>501</v>
      </c>
      <c r="C187" s="77" t="s">
        <v>502</v>
      </c>
      <c r="D187" s="127" t="s">
        <v>4</v>
      </c>
      <c r="E187" s="128"/>
      <c r="F187" s="82">
        <f t="shared" si="9"/>
        <v>0</v>
      </c>
      <c r="G187" s="84" t="s">
        <v>389</v>
      </c>
      <c r="H187" s="84" t="s">
        <v>389</v>
      </c>
      <c r="I187" s="80" t="s">
        <v>389</v>
      </c>
    </row>
    <row r="188" ht="13.5" thickBot="1"/>
    <row r="189" spans="2:9" ht="16.5" thickBot="1">
      <c r="B189" s="120" t="s">
        <v>505</v>
      </c>
      <c r="C189" s="121"/>
      <c r="D189" s="121"/>
      <c r="E189" s="121"/>
      <c r="F189" s="121"/>
      <c r="G189" s="121"/>
      <c r="H189" s="121"/>
      <c r="I189" s="122"/>
    </row>
    <row r="190" spans="2:10" ht="15.75" thickBot="1">
      <c r="B190" s="70" t="s">
        <v>333</v>
      </c>
      <c r="C190" s="71" t="s">
        <v>334</v>
      </c>
      <c r="D190" s="123" t="s">
        <v>335</v>
      </c>
      <c r="E190" s="124"/>
      <c r="F190" s="72" t="s">
        <v>336</v>
      </c>
      <c r="G190" s="73" t="s">
        <v>337</v>
      </c>
      <c r="H190" s="74" t="s">
        <v>338</v>
      </c>
      <c r="I190" s="75" t="s">
        <v>20</v>
      </c>
      <c r="J190" s="96" t="s">
        <v>51</v>
      </c>
    </row>
    <row r="191" spans="2:10" ht="15">
      <c r="B191" s="83">
        <v>117</v>
      </c>
      <c r="C191" s="77" t="s">
        <v>506</v>
      </c>
      <c r="D191" s="127" t="s">
        <v>7</v>
      </c>
      <c r="E191" s="128"/>
      <c r="F191" s="82">
        <f aca="true" t="shared" si="10" ref="F191:F208">SECOND(G193)</f>
        <v>22</v>
      </c>
      <c r="G191" s="79">
        <v>0.00525462962962963</v>
      </c>
      <c r="H191" s="79">
        <v>0.00525462962962963</v>
      </c>
      <c r="I191" s="80">
        <v>1</v>
      </c>
      <c r="J191" s="7">
        <v>100</v>
      </c>
    </row>
    <row r="192" spans="2:10" ht="15">
      <c r="B192" s="83">
        <v>103</v>
      </c>
      <c r="C192" s="77" t="s">
        <v>507</v>
      </c>
      <c r="D192" s="127" t="s">
        <v>4</v>
      </c>
      <c r="E192" s="128"/>
      <c r="F192" s="82">
        <f t="shared" si="10"/>
        <v>42</v>
      </c>
      <c r="G192" s="79">
        <v>0.005601851851851852</v>
      </c>
      <c r="H192" s="79">
        <v>0.005601851851851852</v>
      </c>
      <c r="I192" s="80">
        <v>2</v>
      </c>
      <c r="J192" s="7">
        <v>80</v>
      </c>
    </row>
    <row r="193" spans="2:10" ht="15">
      <c r="B193" s="83">
        <v>108</v>
      </c>
      <c r="C193" s="77" t="s">
        <v>508</v>
      </c>
      <c r="D193" s="127" t="s">
        <v>7</v>
      </c>
      <c r="E193" s="128"/>
      <c r="F193" s="82">
        <f t="shared" si="10"/>
        <v>43</v>
      </c>
      <c r="G193" s="79">
        <v>0.005810185185185186</v>
      </c>
      <c r="H193" s="79">
        <v>0.005810185185185186</v>
      </c>
      <c r="I193" s="80">
        <v>3</v>
      </c>
      <c r="J193" s="7">
        <v>60</v>
      </c>
    </row>
    <row r="194" spans="2:10" ht="15">
      <c r="B194" s="83">
        <v>118</v>
      </c>
      <c r="C194" s="77" t="s">
        <v>509</v>
      </c>
      <c r="D194" s="127" t="s">
        <v>7</v>
      </c>
      <c r="E194" s="128"/>
      <c r="F194" s="82">
        <f t="shared" si="10"/>
        <v>55</v>
      </c>
      <c r="G194" s="79">
        <v>0.0060416666666666665</v>
      </c>
      <c r="H194" s="79">
        <v>0.0060416666666666665</v>
      </c>
      <c r="I194" s="80">
        <v>4</v>
      </c>
      <c r="J194" s="7">
        <v>56</v>
      </c>
    </row>
    <row r="195" spans="2:10" ht="15">
      <c r="B195" s="83">
        <v>102</v>
      </c>
      <c r="C195" s="77" t="s">
        <v>510</v>
      </c>
      <c r="D195" s="127" t="s">
        <v>6</v>
      </c>
      <c r="E195" s="128"/>
      <c r="F195" s="82">
        <f t="shared" si="10"/>
        <v>17</v>
      </c>
      <c r="G195" s="79">
        <v>0.006053240740740741</v>
      </c>
      <c r="H195" s="79">
        <v>0.006053240740740741</v>
      </c>
      <c r="I195" s="80">
        <v>5</v>
      </c>
      <c r="J195" s="7">
        <v>52</v>
      </c>
    </row>
    <row r="196" spans="2:10" ht="15">
      <c r="B196" s="83">
        <v>111</v>
      </c>
      <c r="C196" s="77" t="s">
        <v>511</v>
      </c>
      <c r="D196" s="127" t="s">
        <v>7</v>
      </c>
      <c r="E196" s="128"/>
      <c r="F196" s="82">
        <f t="shared" si="10"/>
        <v>24</v>
      </c>
      <c r="G196" s="79">
        <v>0.00619212962962963</v>
      </c>
      <c r="H196" s="79">
        <v>0.00619212962962963</v>
      </c>
      <c r="I196" s="80">
        <v>6</v>
      </c>
      <c r="J196" s="7">
        <v>48</v>
      </c>
    </row>
    <row r="197" spans="2:10" ht="15">
      <c r="B197" s="83">
        <v>114</v>
      </c>
      <c r="C197" s="77" t="s">
        <v>512</v>
      </c>
      <c r="D197" s="127" t="s">
        <v>7</v>
      </c>
      <c r="E197" s="128"/>
      <c r="F197" s="82">
        <f t="shared" si="10"/>
        <v>43</v>
      </c>
      <c r="G197" s="79">
        <v>0.00644675925925926</v>
      </c>
      <c r="H197" s="79">
        <v>0.00644675925925926</v>
      </c>
      <c r="I197" s="80">
        <v>7</v>
      </c>
      <c r="J197" s="7">
        <v>44</v>
      </c>
    </row>
    <row r="198" spans="2:10" ht="15">
      <c r="B198" s="83">
        <v>112</v>
      </c>
      <c r="C198" s="77" t="s">
        <v>513</v>
      </c>
      <c r="D198" s="127" t="s">
        <v>7</v>
      </c>
      <c r="E198" s="128"/>
      <c r="F198" s="82">
        <f t="shared" si="10"/>
        <v>47</v>
      </c>
      <c r="G198" s="79">
        <v>0.006527777777777778</v>
      </c>
      <c r="H198" s="79">
        <v>0.006527777777777778</v>
      </c>
      <c r="I198" s="80">
        <v>8</v>
      </c>
      <c r="J198" s="7">
        <v>40</v>
      </c>
    </row>
    <row r="199" spans="2:10" ht="15">
      <c r="B199" s="83">
        <v>110</v>
      </c>
      <c r="C199" s="77" t="s">
        <v>514</v>
      </c>
      <c r="D199" s="127" t="s">
        <v>7</v>
      </c>
      <c r="E199" s="128"/>
      <c r="F199" s="82">
        <f t="shared" si="10"/>
        <v>52</v>
      </c>
      <c r="G199" s="79">
        <v>0.0067476851851851856</v>
      </c>
      <c r="H199" s="79">
        <v>0.0067476851851851856</v>
      </c>
      <c r="I199" s="80">
        <v>9</v>
      </c>
      <c r="J199" s="7">
        <v>36</v>
      </c>
    </row>
    <row r="200" spans="2:10" ht="15">
      <c r="B200" s="83">
        <v>115</v>
      </c>
      <c r="C200" s="77" t="s">
        <v>515</v>
      </c>
      <c r="D200" s="127" t="s">
        <v>7</v>
      </c>
      <c r="E200" s="128"/>
      <c r="F200" s="82">
        <f t="shared" si="10"/>
        <v>7</v>
      </c>
      <c r="G200" s="79">
        <v>0.006793981481481482</v>
      </c>
      <c r="H200" s="79">
        <v>0.006793981481481482</v>
      </c>
      <c r="I200" s="80">
        <v>10</v>
      </c>
      <c r="J200" s="7">
        <v>32</v>
      </c>
    </row>
    <row r="201" spans="2:10" ht="15">
      <c r="B201" s="83">
        <v>104</v>
      </c>
      <c r="C201" s="77" t="s">
        <v>516</v>
      </c>
      <c r="D201" s="127" t="s">
        <v>4</v>
      </c>
      <c r="E201" s="128"/>
      <c r="F201" s="82">
        <f t="shared" si="10"/>
        <v>17</v>
      </c>
      <c r="G201" s="79">
        <v>0.006851851851851852</v>
      </c>
      <c r="H201" s="79">
        <v>0.006851851851851852</v>
      </c>
      <c r="I201" s="80">
        <v>11</v>
      </c>
      <c r="J201" s="7">
        <v>30</v>
      </c>
    </row>
    <row r="202" spans="2:10" ht="15">
      <c r="B202" s="83">
        <v>116</v>
      </c>
      <c r="C202" s="77" t="s">
        <v>517</v>
      </c>
      <c r="D202" s="127" t="s">
        <v>7</v>
      </c>
      <c r="E202" s="128"/>
      <c r="F202" s="82">
        <f t="shared" si="10"/>
        <v>22</v>
      </c>
      <c r="G202" s="79">
        <v>0.007025462962962963</v>
      </c>
      <c r="H202" s="79">
        <v>0.007025462962962963</v>
      </c>
      <c r="I202" s="80">
        <v>12</v>
      </c>
      <c r="J202" s="7">
        <v>28</v>
      </c>
    </row>
    <row r="203" spans="2:10" ht="15">
      <c r="B203" s="83">
        <v>105</v>
      </c>
      <c r="C203" s="77" t="s">
        <v>518</v>
      </c>
      <c r="D203" s="127" t="s">
        <v>4</v>
      </c>
      <c r="E203" s="128"/>
      <c r="F203" s="82">
        <f t="shared" si="10"/>
        <v>26</v>
      </c>
      <c r="G203" s="79">
        <v>0.007835648148148149</v>
      </c>
      <c r="H203" s="79">
        <v>0.007835648148148149</v>
      </c>
      <c r="I203" s="80">
        <v>13</v>
      </c>
      <c r="J203" s="7">
        <v>26</v>
      </c>
    </row>
    <row r="204" spans="2:10" ht="15">
      <c r="B204" s="83">
        <v>109</v>
      </c>
      <c r="C204" s="77" t="s">
        <v>519</v>
      </c>
      <c r="D204" s="127" t="s">
        <v>7</v>
      </c>
      <c r="E204" s="128"/>
      <c r="F204" s="82">
        <f t="shared" si="10"/>
        <v>42</v>
      </c>
      <c r="G204" s="79">
        <v>0.007893518518518518</v>
      </c>
      <c r="H204" s="79">
        <v>0.007893518518518518</v>
      </c>
      <c r="I204" s="80">
        <v>14</v>
      </c>
      <c r="J204" s="7">
        <v>24</v>
      </c>
    </row>
    <row r="205" spans="2:10" ht="15">
      <c r="B205" s="83">
        <v>106</v>
      </c>
      <c r="C205" s="77" t="s">
        <v>520</v>
      </c>
      <c r="D205" s="127" t="s">
        <v>4</v>
      </c>
      <c r="E205" s="128"/>
      <c r="F205" s="82">
        <f t="shared" si="10"/>
        <v>4</v>
      </c>
      <c r="G205" s="79">
        <v>0.007939814814814814</v>
      </c>
      <c r="H205" s="79">
        <v>0.007939814814814814</v>
      </c>
      <c r="I205" s="80">
        <v>15</v>
      </c>
      <c r="J205" s="7">
        <v>22</v>
      </c>
    </row>
    <row r="206" spans="2:10" ht="15">
      <c r="B206" s="83">
        <v>113</v>
      </c>
      <c r="C206" s="77" t="s">
        <v>521</v>
      </c>
      <c r="D206" s="127" t="s">
        <v>7</v>
      </c>
      <c r="E206" s="128"/>
      <c r="F206" s="82">
        <v>0</v>
      </c>
      <c r="G206" s="79">
        <v>0.008819444444444444</v>
      </c>
      <c r="H206" s="79">
        <v>0.008819444444444444</v>
      </c>
      <c r="I206" s="80">
        <v>16</v>
      </c>
      <c r="J206" s="7">
        <v>20</v>
      </c>
    </row>
    <row r="207" spans="2:10" ht="15">
      <c r="B207" s="76">
        <v>101</v>
      </c>
      <c r="C207" s="77" t="s">
        <v>522</v>
      </c>
      <c r="D207" s="125" t="s">
        <v>4</v>
      </c>
      <c r="E207" s="126"/>
      <c r="F207" s="78">
        <f t="shared" si="10"/>
        <v>0</v>
      </c>
      <c r="G207" s="79">
        <v>0.011157407407407408</v>
      </c>
      <c r="H207" s="79">
        <v>0.011157407407407408</v>
      </c>
      <c r="I207" s="80">
        <v>17</v>
      </c>
      <c r="J207" s="7">
        <v>18</v>
      </c>
    </row>
    <row r="208" spans="2:9" ht="15">
      <c r="B208" s="83">
        <v>107</v>
      </c>
      <c r="C208" s="77" t="s">
        <v>523</v>
      </c>
      <c r="D208" s="127" t="s">
        <v>7</v>
      </c>
      <c r="E208" s="128"/>
      <c r="F208" s="82">
        <f t="shared" si="10"/>
        <v>0</v>
      </c>
      <c r="G208" s="84" t="s">
        <v>389</v>
      </c>
      <c r="H208" s="84" t="s">
        <v>389</v>
      </c>
      <c r="I208" s="80" t="s">
        <v>389</v>
      </c>
    </row>
    <row r="209" ht="13.5" thickBot="1"/>
    <row r="210" spans="2:9" ht="16.5" thickBot="1">
      <c r="B210" s="120" t="s">
        <v>524</v>
      </c>
      <c r="C210" s="121"/>
      <c r="D210" s="121"/>
      <c r="E210" s="121"/>
      <c r="F210" s="121"/>
      <c r="G210" s="121"/>
      <c r="H210" s="121"/>
      <c r="I210" s="122"/>
    </row>
    <row r="211" spans="2:10" ht="15.75" thickBot="1">
      <c r="B211" s="70" t="s">
        <v>333</v>
      </c>
      <c r="C211" s="71" t="s">
        <v>334</v>
      </c>
      <c r="D211" s="123" t="s">
        <v>335</v>
      </c>
      <c r="E211" s="124"/>
      <c r="F211" s="72" t="s">
        <v>336</v>
      </c>
      <c r="G211" s="73" t="s">
        <v>337</v>
      </c>
      <c r="H211" s="74" t="s">
        <v>338</v>
      </c>
      <c r="I211" s="75" t="s">
        <v>20</v>
      </c>
      <c r="J211" s="96" t="s">
        <v>51</v>
      </c>
    </row>
    <row r="212" spans="2:10" ht="15">
      <c r="B212" s="83">
        <v>124</v>
      </c>
      <c r="C212" s="77" t="s">
        <v>525</v>
      </c>
      <c r="D212" s="127" t="s">
        <v>4</v>
      </c>
      <c r="E212" s="128"/>
      <c r="F212" s="82">
        <f aca="true" t="shared" si="11" ref="F212:F219">SECOND(G214)</f>
        <v>45</v>
      </c>
      <c r="G212" s="79">
        <v>0.007118055555555555</v>
      </c>
      <c r="H212" s="79">
        <v>0.007118055555555555</v>
      </c>
      <c r="I212" s="80">
        <v>1</v>
      </c>
      <c r="J212" s="7">
        <v>100</v>
      </c>
    </row>
    <row r="213" spans="2:10" ht="15">
      <c r="B213" s="83">
        <v>125</v>
      </c>
      <c r="C213" s="77" t="s">
        <v>526</v>
      </c>
      <c r="D213" s="127" t="s">
        <v>4</v>
      </c>
      <c r="E213" s="128"/>
      <c r="F213" s="82">
        <f t="shared" si="11"/>
        <v>36</v>
      </c>
      <c r="G213" s="79">
        <v>0.007534722222222221</v>
      </c>
      <c r="H213" s="79">
        <v>0.007534722222222221</v>
      </c>
      <c r="I213" s="80">
        <v>2</v>
      </c>
      <c r="J213" s="7">
        <v>80</v>
      </c>
    </row>
    <row r="214" spans="2:10" ht="15">
      <c r="B214" s="83">
        <v>123</v>
      </c>
      <c r="C214" s="77" t="s">
        <v>527</v>
      </c>
      <c r="D214" s="127" t="s">
        <v>6</v>
      </c>
      <c r="E214" s="128"/>
      <c r="F214" s="82">
        <f t="shared" si="11"/>
        <v>37</v>
      </c>
      <c r="G214" s="79">
        <v>0.008159722222222223</v>
      </c>
      <c r="H214" s="79">
        <v>0.008159722222222223</v>
      </c>
      <c r="I214" s="80">
        <v>3</v>
      </c>
      <c r="J214" s="7">
        <v>60</v>
      </c>
    </row>
    <row r="215" spans="2:10" ht="15">
      <c r="B215" s="83">
        <v>128</v>
      </c>
      <c r="C215" s="77" t="s">
        <v>528</v>
      </c>
      <c r="D215" s="127" t="s">
        <v>4</v>
      </c>
      <c r="E215" s="128"/>
      <c r="F215" s="82">
        <f t="shared" si="11"/>
        <v>22</v>
      </c>
      <c r="G215" s="79">
        <v>0.008749999999999999</v>
      </c>
      <c r="H215" s="79">
        <v>0.008749999999999999</v>
      </c>
      <c r="I215" s="80">
        <v>4</v>
      </c>
      <c r="J215" s="7">
        <v>56</v>
      </c>
    </row>
    <row r="216" spans="2:10" ht="15">
      <c r="B216" s="83">
        <v>127</v>
      </c>
      <c r="C216" s="77" t="s">
        <v>529</v>
      </c>
      <c r="D216" s="127" t="s">
        <v>4</v>
      </c>
      <c r="E216" s="128"/>
      <c r="F216" s="82">
        <f t="shared" si="11"/>
        <v>36</v>
      </c>
      <c r="G216" s="79">
        <v>0.008761574074074074</v>
      </c>
      <c r="H216" s="79">
        <v>0.008761574074074074</v>
      </c>
      <c r="I216" s="80">
        <v>5</v>
      </c>
      <c r="J216" s="7">
        <v>52</v>
      </c>
    </row>
    <row r="217" spans="2:10" ht="15">
      <c r="B217" s="83">
        <v>126</v>
      </c>
      <c r="C217" s="77" t="s">
        <v>530</v>
      </c>
      <c r="D217" s="127" t="s">
        <v>112</v>
      </c>
      <c r="E217" s="128"/>
      <c r="F217" s="82">
        <f t="shared" si="11"/>
        <v>58</v>
      </c>
      <c r="G217" s="79">
        <v>0.009282407407407408</v>
      </c>
      <c r="H217" s="79">
        <v>0.009282407407407408</v>
      </c>
      <c r="I217" s="80">
        <v>6</v>
      </c>
      <c r="J217" s="7">
        <v>48</v>
      </c>
    </row>
    <row r="218" spans="2:10" ht="15">
      <c r="B218" s="83">
        <v>122</v>
      </c>
      <c r="C218" s="77" t="s">
        <v>531</v>
      </c>
      <c r="D218" s="128" t="s">
        <v>340</v>
      </c>
      <c r="E218" s="129"/>
      <c r="F218" s="82">
        <f t="shared" si="11"/>
        <v>47</v>
      </c>
      <c r="G218" s="79">
        <v>0.009444444444444445</v>
      </c>
      <c r="H218" s="79">
        <v>0.009444444444444445</v>
      </c>
      <c r="I218" s="80">
        <v>7</v>
      </c>
      <c r="J218" s="7">
        <v>44</v>
      </c>
    </row>
    <row r="219" spans="2:10" ht="15">
      <c r="B219" s="76">
        <v>121</v>
      </c>
      <c r="C219" s="77" t="s">
        <v>532</v>
      </c>
      <c r="D219" s="128" t="s">
        <v>340</v>
      </c>
      <c r="E219" s="129"/>
      <c r="F219" s="78">
        <f t="shared" si="11"/>
        <v>53</v>
      </c>
      <c r="G219" s="79">
        <v>0.009699074074074074</v>
      </c>
      <c r="H219" s="79">
        <v>0.009699074074074074</v>
      </c>
      <c r="I219" s="80">
        <v>8</v>
      </c>
      <c r="J219" s="7">
        <v>40</v>
      </c>
    </row>
    <row r="220" spans="2:10" ht="15">
      <c r="B220" s="83">
        <v>129</v>
      </c>
      <c r="C220" s="77" t="s">
        <v>533</v>
      </c>
      <c r="D220" s="127" t="s">
        <v>13</v>
      </c>
      <c r="E220" s="128"/>
      <c r="F220" s="82">
        <v>0</v>
      </c>
      <c r="G220" s="79">
        <v>0.010266203703703703</v>
      </c>
      <c r="H220" s="79">
        <v>0.010266203703703703</v>
      </c>
      <c r="I220" s="80">
        <v>9</v>
      </c>
      <c r="J220" s="7">
        <v>36</v>
      </c>
    </row>
    <row r="221" spans="2:10" ht="15">
      <c r="B221" s="83">
        <v>130</v>
      </c>
      <c r="C221" s="77" t="s">
        <v>534</v>
      </c>
      <c r="D221" s="127" t="s">
        <v>7</v>
      </c>
      <c r="E221" s="128"/>
      <c r="F221" s="82">
        <v>0</v>
      </c>
      <c r="G221" s="79">
        <v>0.016585648148148148</v>
      </c>
      <c r="H221" s="79">
        <v>0.016585648148148148</v>
      </c>
      <c r="I221" s="80">
        <v>10</v>
      </c>
      <c r="J221" s="7">
        <v>32</v>
      </c>
    </row>
    <row r="222" ht="13.5" thickBot="1"/>
    <row r="223" spans="2:9" ht="16.5" thickBot="1">
      <c r="B223" s="120" t="s">
        <v>539</v>
      </c>
      <c r="C223" s="121"/>
      <c r="D223" s="121"/>
      <c r="E223" s="121"/>
      <c r="F223" s="121"/>
      <c r="G223" s="121"/>
      <c r="H223" s="121"/>
      <c r="I223" s="122"/>
    </row>
    <row r="224" spans="2:10" ht="15.75" thickBot="1">
      <c r="B224" s="70" t="s">
        <v>333</v>
      </c>
      <c r="C224" s="71" t="s">
        <v>334</v>
      </c>
      <c r="D224" s="72" t="s">
        <v>540</v>
      </c>
      <c r="F224" s="73" t="s">
        <v>336</v>
      </c>
      <c r="G224" s="72" t="s">
        <v>337</v>
      </c>
      <c r="H224" s="74" t="s">
        <v>338</v>
      </c>
      <c r="I224" s="75" t="s">
        <v>20</v>
      </c>
      <c r="J224" s="96" t="s">
        <v>51</v>
      </c>
    </row>
    <row r="225" spans="2:9" ht="15">
      <c r="B225" s="88"/>
      <c r="C225" s="89"/>
      <c r="D225" s="90"/>
      <c r="F225" s="91"/>
      <c r="G225" s="92"/>
      <c r="H225" s="93"/>
      <c r="I225" s="85"/>
    </row>
    <row r="226" spans="2:10" ht="15">
      <c r="B226" s="83">
        <v>154</v>
      </c>
      <c r="C226" s="77" t="s">
        <v>36</v>
      </c>
      <c r="D226" s="85" t="s">
        <v>4</v>
      </c>
      <c r="F226" s="82">
        <f aca="true" t="shared" si="12" ref="F226:F240">SECOND(G228)</f>
        <v>22</v>
      </c>
      <c r="G226" s="79">
        <v>0.015057870370370369</v>
      </c>
      <c r="H226" s="79">
        <v>0.015057870370370369</v>
      </c>
      <c r="I226" s="17">
        <v>1</v>
      </c>
      <c r="J226" s="7">
        <v>100</v>
      </c>
    </row>
    <row r="227" spans="2:10" ht="15">
      <c r="B227" s="83">
        <v>153</v>
      </c>
      <c r="C227" s="77" t="s">
        <v>74</v>
      </c>
      <c r="D227" s="85" t="s">
        <v>340</v>
      </c>
      <c r="F227" s="82">
        <f t="shared" si="12"/>
        <v>11</v>
      </c>
      <c r="G227" s="79">
        <v>0.01539351851851852</v>
      </c>
      <c r="H227" s="79">
        <v>0.01539351851851852</v>
      </c>
      <c r="I227" s="17">
        <v>2</v>
      </c>
      <c r="J227" s="7">
        <v>80</v>
      </c>
    </row>
    <row r="228" spans="2:10" ht="15">
      <c r="B228" s="83">
        <v>175</v>
      </c>
      <c r="C228" s="77" t="s">
        <v>212</v>
      </c>
      <c r="D228" s="85" t="s">
        <v>7</v>
      </c>
      <c r="F228" s="82">
        <f t="shared" si="12"/>
        <v>37</v>
      </c>
      <c r="G228" s="79">
        <v>0.015532407407407406</v>
      </c>
      <c r="H228" s="79">
        <v>0.015532407407407406</v>
      </c>
      <c r="I228" s="17">
        <v>3</v>
      </c>
      <c r="J228" s="7">
        <v>60</v>
      </c>
    </row>
    <row r="229" spans="2:10" ht="15">
      <c r="B229" s="83">
        <v>160</v>
      </c>
      <c r="C229" s="77" t="s">
        <v>89</v>
      </c>
      <c r="D229" s="85" t="s">
        <v>7</v>
      </c>
      <c r="F229" s="82">
        <f t="shared" si="12"/>
        <v>45</v>
      </c>
      <c r="G229" s="79">
        <v>0.016099537037037037</v>
      </c>
      <c r="H229" s="79">
        <v>0.016099537037037037</v>
      </c>
      <c r="I229" s="17">
        <v>4</v>
      </c>
      <c r="J229" s="7">
        <v>56</v>
      </c>
    </row>
    <row r="230" spans="2:10" ht="15">
      <c r="B230" s="83">
        <v>174</v>
      </c>
      <c r="C230" s="77" t="s">
        <v>109</v>
      </c>
      <c r="D230" s="85" t="s">
        <v>7</v>
      </c>
      <c r="F230" s="82">
        <f t="shared" si="12"/>
        <v>48</v>
      </c>
      <c r="G230" s="79">
        <v>0.016400462962962964</v>
      </c>
      <c r="H230" s="79">
        <v>0.016400462962962964</v>
      </c>
      <c r="I230" s="17">
        <v>5</v>
      </c>
      <c r="J230" s="7">
        <v>52</v>
      </c>
    </row>
    <row r="231" spans="2:10" ht="15">
      <c r="B231" s="83">
        <v>156</v>
      </c>
      <c r="C231" s="77" t="s">
        <v>279</v>
      </c>
      <c r="D231" s="85" t="s">
        <v>13</v>
      </c>
      <c r="F231" s="82">
        <f t="shared" si="12"/>
        <v>26</v>
      </c>
      <c r="G231" s="79">
        <v>0.016493055555555556</v>
      </c>
      <c r="H231" s="79">
        <v>0.016493055555555556</v>
      </c>
      <c r="I231" s="17">
        <v>6</v>
      </c>
      <c r="J231" s="7">
        <v>48</v>
      </c>
    </row>
    <row r="232" spans="2:10" ht="15">
      <c r="B232" s="83">
        <v>158</v>
      </c>
      <c r="C232" s="77" t="s">
        <v>535</v>
      </c>
      <c r="D232" s="85" t="s">
        <v>7</v>
      </c>
      <c r="F232" s="82">
        <f t="shared" si="12"/>
        <v>27</v>
      </c>
      <c r="G232" s="79">
        <v>0.016527777777777777</v>
      </c>
      <c r="H232" s="79">
        <v>0.016527777777777777</v>
      </c>
      <c r="I232" s="17">
        <v>7</v>
      </c>
      <c r="J232" s="7">
        <v>44</v>
      </c>
    </row>
    <row r="233" spans="2:10" ht="15">
      <c r="B233" s="83">
        <v>173</v>
      </c>
      <c r="C233" s="77" t="s">
        <v>87</v>
      </c>
      <c r="D233" s="85" t="s">
        <v>7</v>
      </c>
      <c r="F233" s="82">
        <f t="shared" si="12"/>
        <v>30</v>
      </c>
      <c r="G233" s="79">
        <v>0.016967592592592593</v>
      </c>
      <c r="H233" s="79">
        <v>0.016967592592592593</v>
      </c>
      <c r="I233" s="17">
        <v>8</v>
      </c>
      <c r="J233" s="7">
        <v>40</v>
      </c>
    </row>
    <row r="234" spans="2:10" ht="15">
      <c r="B234" s="76">
        <v>152</v>
      </c>
      <c r="C234" s="77" t="s">
        <v>78</v>
      </c>
      <c r="D234" s="85" t="s">
        <v>340</v>
      </c>
      <c r="F234" s="82">
        <f t="shared" si="12"/>
        <v>58</v>
      </c>
      <c r="G234" s="79">
        <v>0.016979166666666667</v>
      </c>
      <c r="H234" s="79">
        <v>0.016979166666666667</v>
      </c>
      <c r="I234" s="17">
        <v>9</v>
      </c>
      <c r="J234" s="7">
        <v>36</v>
      </c>
    </row>
    <row r="235" spans="2:10" ht="15">
      <c r="B235" s="83">
        <v>161</v>
      </c>
      <c r="C235" s="77" t="s">
        <v>536</v>
      </c>
      <c r="D235" s="85" t="s">
        <v>7</v>
      </c>
      <c r="F235" s="82">
        <f t="shared" si="12"/>
        <v>31</v>
      </c>
      <c r="G235" s="79">
        <v>0.017013888888888887</v>
      </c>
      <c r="H235" s="79">
        <v>0.017013888888888887</v>
      </c>
      <c r="I235" s="17">
        <v>10</v>
      </c>
      <c r="J235" s="7">
        <v>32</v>
      </c>
    </row>
    <row r="236" spans="2:10" ht="15">
      <c r="B236" s="83">
        <v>155</v>
      </c>
      <c r="C236" s="77" t="s">
        <v>75</v>
      </c>
      <c r="D236" s="85" t="s">
        <v>340</v>
      </c>
      <c r="F236" s="82">
        <f t="shared" si="12"/>
        <v>4</v>
      </c>
      <c r="G236" s="79">
        <v>0.01733796296296296</v>
      </c>
      <c r="H236" s="79">
        <v>0.01733796296296296</v>
      </c>
      <c r="I236" s="17">
        <v>11</v>
      </c>
      <c r="J236" s="7">
        <v>30</v>
      </c>
    </row>
    <row r="237" spans="2:10" ht="15">
      <c r="B237" s="83">
        <v>151</v>
      </c>
      <c r="C237" s="77" t="s">
        <v>82</v>
      </c>
      <c r="D237" s="85" t="s">
        <v>6</v>
      </c>
      <c r="F237" s="82">
        <f t="shared" si="12"/>
        <v>13</v>
      </c>
      <c r="G237" s="79">
        <v>0.017719907407407406</v>
      </c>
      <c r="H237" s="79">
        <v>0.017719907407407406</v>
      </c>
      <c r="I237" s="17">
        <v>12</v>
      </c>
      <c r="J237" s="7">
        <v>28</v>
      </c>
    </row>
    <row r="238" spans="2:10" ht="15">
      <c r="B238" s="83">
        <v>172</v>
      </c>
      <c r="C238" s="77" t="s">
        <v>537</v>
      </c>
      <c r="D238" s="85" t="s">
        <v>112</v>
      </c>
      <c r="F238" s="82">
        <f t="shared" si="12"/>
        <v>13</v>
      </c>
      <c r="G238" s="79">
        <v>0.01810185185185185</v>
      </c>
      <c r="H238" s="79">
        <v>0.01810185185185185</v>
      </c>
      <c r="I238" s="17">
        <v>13</v>
      </c>
      <c r="J238" s="7">
        <v>26</v>
      </c>
    </row>
    <row r="239" spans="2:10" ht="15">
      <c r="B239" s="83">
        <v>171</v>
      </c>
      <c r="C239" s="77" t="s">
        <v>280</v>
      </c>
      <c r="D239" s="85" t="s">
        <v>112</v>
      </c>
      <c r="F239" s="82">
        <f t="shared" si="12"/>
        <v>31</v>
      </c>
      <c r="G239" s="79">
        <v>0.018206018518518517</v>
      </c>
      <c r="H239" s="79">
        <v>0.018206018518518517</v>
      </c>
      <c r="I239" s="17">
        <v>14</v>
      </c>
      <c r="J239" s="7">
        <v>24</v>
      </c>
    </row>
    <row r="240" spans="2:10" ht="15">
      <c r="B240" s="83">
        <v>157</v>
      </c>
      <c r="C240" s="77" t="s">
        <v>326</v>
      </c>
      <c r="D240" s="85" t="s">
        <v>13</v>
      </c>
      <c r="F240" s="82">
        <f t="shared" si="12"/>
        <v>29</v>
      </c>
      <c r="G240" s="79">
        <v>0.021678240740740738</v>
      </c>
      <c r="H240" s="79">
        <v>0.021678240740740738</v>
      </c>
      <c r="I240" s="17">
        <v>15</v>
      </c>
      <c r="J240" s="7">
        <v>22</v>
      </c>
    </row>
    <row r="241" spans="2:10" ht="15">
      <c r="B241" s="83">
        <v>163</v>
      </c>
      <c r="C241" s="77" t="s">
        <v>538</v>
      </c>
      <c r="D241" s="85" t="s">
        <v>31</v>
      </c>
      <c r="F241" s="82">
        <f>SECOND(F243)</f>
        <v>0</v>
      </c>
      <c r="G241" s="79">
        <v>0.022581018518518518</v>
      </c>
      <c r="H241" s="79">
        <v>0.022581018518518518</v>
      </c>
      <c r="I241" s="17">
        <v>16</v>
      </c>
      <c r="J241" s="7">
        <v>20</v>
      </c>
    </row>
    <row r="242" spans="2:10" ht="15">
      <c r="B242" s="76">
        <v>162</v>
      </c>
      <c r="C242" s="77" t="s">
        <v>281</v>
      </c>
      <c r="D242" s="85" t="s">
        <v>31</v>
      </c>
      <c r="F242" s="82">
        <f>SECOND(F244)</f>
        <v>0</v>
      </c>
      <c r="G242" s="79">
        <v>0.023252314814814812</v>
      </c>
      <c r="H242" s="79">
        <v>0.023252314814814812</v>
      </c>
      <c r="I242" s="17">
        <v>17</v>
      </c>
      <c r="J242" s="7">
        <v>18</v>
      </c>
    </row>
    <row r="243" ht="13.5" thickBot="1"/>
    <row r="244" spans="2:9" ht="16.5" thickBot="1">
      <c r="B244" s="120" t="s">
        <v>541</v>
      </c>
      <c r="C244" s="121"/>
      <c r="D244" s="121"/>
      <c r="E244" s="121"/>
      <c r="F244" s="121"/>
      <c r="G244" s="121"/>
      <c r="H244" s="121"/>
      <c r="I244" s="122"/>
    </row>
    <row r="245" spans="2:10" ht="15.75" thickBot="1">
      <c r="B245" s="70" t="s">
        <v>333</v>
      </c>
      <c r="C245" s="71" t="s">
        <v>334</v>
      </c>
      <c r="D245" s="123" t="s">
        <v>335</v>
      </c>
      <c r="E245" s="124"/>
      <c r="F245" s="72" t="s">
        <v>336</v>
      </c>
      <c r="G245" s="73" t="s">
        <v>337</v>
      </c>
      <c r="H245" s="74" t="s">
        <v>338</v>
      </c>
      <c r="I245" s="75" t="s">
        <v>20</v>
      </c>
      <c r="J245" s="96" t="s">
        <v>51</v>
      </c>
    </row>
    <row r="246" spans="2:10" ht="15">
      <c r="B246" s="76">
        <v>186</v>
      </c>
      <c r="C246" s="77" t="s">
        <v>22</v>
      </c>
      <c r="D246" s="125" t="s">
        <v>340</v>
      </c>
      <c r="E246" s="126"/>
      <c r="F246" s="78">
        <f>SECOND(G248)</f>
        <v>41</v>
      </c>
      <c r="G246" s="79">
        <v>0.014664351851851852</v>
      </c>
      <c r="H246" s="79">
        <v>0.014664351851851852</v>
      </c>
      <c r="I246" s="80">
        <v>1</v>
      </c>
      <c r="J246" s="7">
        <v>100</v>
      </c>
    </row>
    <row r="247" spans="2:10" ht="15">
      <c r="B247" s="83">
        <v>187</v>
      </c>
      <c r="C247" s="77" t="s">
        <v>190</v>
      </c>
      <c r="D247" s="127" t="s">
        <v>4</v>
      </c>
      <c r="E247" s="128"/>
      <c r="F247" s="78">
        <f>SECOND(G249)</f>
        <v>2</v>
      </c>
      <c r="G247" s="79">
        <v>0.014837962962962963</v>
      </c>
      <c r="H247" s="79">
        <v>0.014837962962962963</v>
      </c>
      <c r="I247" s="80">
        <v>2</v>
      </c>
      <c r="J247" s="7">
        <v>80</v>
      </c>
    </row>
    <row r="248" spans="2:10" ht="15">
      <c r="B248" s="83">
        <v>189</v>
      </c>
      <c r="C248" s="77" t="s">
        <v>117</v>
      </c>
      <c r="D248" s="127" t="s">
        <v>6</v>
      </c>
      <c r="E248" s="128"/>
      <c r="F248" s="78">
        <f>SECOND(G250)</f>
        <v>3</v>
      </c>
      <c r="G248" s="79">
        <v>0.015752314814814813</v>
      </c>
      <c r="H248" s="79">
        <v>0.015752314814814813</v>
      </c>
      <c r="I248" s="80">
        <v>3</v>
      </c>
      <c r="J248" s="7">
        <v>60</v>
      </c>
    </row>
    <row r="249" spans="2:10" ht="15">
      <c r="B249" s="83">
        <v>190</v>
      </c>
      <c r="C249" s="77" t="s">
        <v>79</v>
      </c>
      <c r="D249" s="128" t="s">
        <v>6</v>
      </c>
      <c r="E249" s="129"/>
      <c r="F249" s="78">
        <f>SECOND(G251)</f>
        <v>0</v>
      </c>
      <c r="G249" s="79">
        <v>0.017384259259259262</v>
      </c>
      <c r="H249" s="94">
        <v>0.017384259259259262</v>
      </c>
      <c r="I249" s="80">
        <v>4</v>
      </c>
      <c r="J249" s="7">
        <v>56</v>
      </c>
    </row>
    <row r="250" spans="2:10" ht="15">
      <c r="B250" s="83">
        <v>188</v>
      </c>
      <c r="C250" s="77" t="s">
        <v>542</v>
      </c>
      <c r="D250" s="127" t="s">
        <v>112</v>
      </c>
      <c r="E250" s="128"/>
      <c r="F250" s="78">
        <f>SECOND(G252)</f>
        <v>0</v>
      </c>
      <c r="G250" s="79">
        <v>0.018784722222222223</v>
      </c>
      <c r="H250" s="79">
        <v>0.018784722222222223</v>
      </c>
      <c r="I250" s="80">
        <v>5</v>
      </c>
      <c r="J250" s="7">
        <v>52</v>
      </c>
    </row>
    <row r="251" ht="13.5" thickBot="1"/>
    <row r="252" spans="2:9" ht="16.5" thickBot="1">
      <c r="B252" s="120" t="s">
        <v>543</v>
      </c>
      <c r="C252" s="121"/>
      <c r="D252" s="121"/>
      <c r="E252" s="121"/>
      <c r="F252" s="121"/>
      <c r="G252" s="121"/>
      <c r="H252" s="121"/>
      <c r="I252" s="122"/>
    </row>
    <row r="253" spans="2:10" ht="15.75" thickBot="1">
      <c r="B253" s="70" t="s">
        <v>333</v>
      </c>
      <c r="C253" s="71" t="s">
        <v>334</v>
      </c>
      <c r="D253" s="123" t="s">
        <v>335</v>
      </c>
      <c r="E253" s="124"/>
      <c r="F253" s="72" t="s">
        <v>336</v>
      </c>
      <c r="G253" s="73" t="s">
        <v>337</v>
      </c>
      <c r="H253" s="74" t="s">
        <v>338</v>
      </c>
      <c r="I253" s="75" t="s">
        <v>20</v>
      </c>
      <c r="J253" s="96" t="s">
        <v>51</v>
      </c>
    </row>
    <row r="254" spans="2:10" ht="15">
      <c r="B254" s="76">
        <v>196</v>
      </c>
      <c r="C254" s="77" t="s">
        <v>76</v>
      </c>
      <c r="D254" s="125" t="s">
        <v>112</v>
      </c>
      <c r="E254" s="126"/>
      <c r="F254" s="78">
        <v>0</v>
      </c>
      <c r="G254" s="79">
        <v>0.015833333333333335</v>
      </c>
      <c r="H254" s="79">
        <v>0.015833333333333335</v>
      </c>
      <c r="I254" s="80">
        <v>1</v>
      </c>
      <c r="J254" s="7">
        <v>100</v>
      </c>
    </row>
    <row r="255" spans="2:10" ht="15">
      <c r="B255" s="83">
        <v>197</v>
      </c>
      <c r="C255" s="77" t="s">
        <v>25</v>
      </c>
      <c r="D255" s="127" t="s">
        <v>6</v>
      </c>
      <c r="E255" s="128"/>
      <c r="F255" s="78">
        <v>0</v>
      </c>
      <c r="G255" s="79">
        <v>0.018483796296296297</v>
      </c>
      <c r="H255" s="79">
        <v>0.018483796296296297</v>
      </c>
      <c r="I255" s="80">
        <v>2</v>
      </c>
      <c r="J255" s="7">
        <v>80</v>
      </c>
    </row>
    <row r="256" ht="13.5" thickBot="1"/>
    <row r="257" spans="2:9" ht="16.5" thickBot="1">
      <c r="B257" s="120" t="s">
        <v>544</v>
      </c>
      <c r="C257" s="121"/>
      <c r="D257" s="121"/>
      <c r="E257" s="121"/>
      <c r="F257" s="121"/>
      <c r="G257" s="121"/>
      <c r="H257" s="121"/>
      <c r="I257" s="122"/>
    </row>
    <row r="258" spans="2:10" ht="15.75" thickBot="1">
      <c r="B258" s="70" t="s">
        <v>333</v>
      </c>
      <c r="C258" s="71" t="s">
        <v>334</v>
      </c>
      <c r="D258" s="123" t="s">
        <v>335</v>
      </c>
      <c r="E258" s="124"/>
      <c r="F258" s="72" t="s">
        <v>336</v>
      </c>
      <c r="G258" s="73" t="s">
        <v>337</v>
      </c>
      <c r="H258" s="74" t="s">
        <v>338</v>
      </c>
      <c r="I258" s="75" t="s">
        <v>20</v>
      </c>
      <c r="J258" s="96" t="s">
        <v>51</v>
      </c>
    </row>
    <row r="259" spans="2:10" ht="15">
      <c r="B259" s="76">
        <v>141</v>
      </c>
      <c r="C259" s="77" t="s">
        <v>77</v>
      </c>
      <c r="D259" s="125" t="s">
        <v>112</v>
      </c>
      <c r="E259" s="126"/>
      <c r="F259" s="78">
        <f>SECOND(G261)</f>
        <v>14</v>
      </c>
      <c r="G259" s="79">
        <v>0.007245370370370371</v>
      </c>
      <c r="H259" s="95">
        <v>0.007245370370370371</v>
      </c>
      <c r="I259" s="80">
        <v>1</v>
      </c>
      <c r="J259" s="7">
        <v>100</v>
      </c>
    </row>
    <row r="260" spans="2:10" ht="15">
      <c r="B260" s="83">
        <v>142</v>
      </c>
      <c r="C260" s="77" t="s">
        <v>114</v>
      </c>
      <c r="D260" s="127" t="s">
        <v>112</v>
      </c>
      <c r="E260" s="128"/>
      <c r="F260" s="82">
        <f>SECOND(G262)</f>
        <v>20</v>
      </c>
      <c r="G260" s="79">
        <v>0.007326388888888889</v>
      </c>
      <c r="H260" s="95">
        <v>0.007326388888888889</v>
      </c>
      <c r="I260" s="80">
        <v>2</v>
      </c>
      <c r="J260" s="7">
        <v>80</v>
      </c>
    </row>
    <row r="261" spans="2:10" ht="15">
      <c r="B261" s="83">
        <v>145</v>
      </c>
      <c r="C261" s="77" t="s">
        <v>26</v>
      </c>
      <c r="D261" s="127" t="s">
        <v>13</v>
      </c>
      <c r="E261" s="128"/>
      <c r="F261" s="82">
        <f>SECOND(G263)</f>
        <v>2</v>
      </c>
      <c r="G261" s="79">
        <v>0.0078009259259259256</v>
      </c>
      <c r="H261" s="79">
        <v>0.0078009259259259256</v>
      </c>
      <c r="I261" s="80">
        <v>3</v>
      </c>
      <c r="J261" s="7">
        <v>60</v>
      </c>
    </row>
    <row r="262" spans="2:10" ht="15">
      <c r="B262" s="83">
        <v>143</v>
      </c>
      <c r="C262" s="77" t="s">
        <v>545</v>
      </c>
      <c r="D262" s="127" t="s">
        <v>4</v>
      </c>
      <c r="E262" s="128"/>
      <c r="F262" s="82">
        <f>SECOND(G264)</f>
        <v>0</v>
      </c>
      <c r="G262" s="79">
        <v>0.009953703703703704</v>
      </c>
      <c r="H262" s="95">
        <v>0.009953703703703704</v>
      </c>
      <c r="I262" s="80">
        <v>4</v>
      </c>
      <c r="J262" s="7">
        <v>56</v>
      </c>
    </row>
    <row r="263" spans="2:10" ht="15">
      <c r="B263" s="83">
        <v>144</v>
      </c>
      <c r="C263" s="77" t="s">
        <v>546</v>
      </c>
      <c r="D263" s="127" t="s">
        <v>4</v>
      </c>
      <c r="E263" s="128"/>
      <c r="F263" s="82">
        <f>SECOND(G265)</f>
        <v>0</v>
      </c>
      <c r="G263" s="79">
        <v>0.01113425925925926</v>
      </c>
      <c r="H263" s="95">
        <v>0.01113425925925926</v>
      </c>
      <c r="I263" s="80">
        <v>5</v>
      </c>
      <c r="J263" s="7">
        <v>52</v>
      </c>
    </row>
    <row r="264" ht="13.5" thickBot="1"/>
    <row r="265" spans="2:9" ht="16.5" thickBot="1">
      <c r="B265" s="120" t="s">
        <v>547</v>
      </c>
      <c r="C265" s="121"/>
      <c r="D265" s="121"/>
      <c r="E265" s="121"/>
      <c r="F265" s="121"/>
      <c r="G265" s="121"/>
      <c r="H265" s="121"/>
      <c r="I265" s="122"/>
    </row>
    <row r="266" spans="2:10" ht="15.75" thickBot="1">
      <c r="B266" s="70" t="s">
        <v>333</v>
      </c>
      <c r="C266" s="71" t="s">
        <v>334</v>
      </c>
      <c r="D266" s="123" t="s">
        <v>335</v>
      </c>
      <c r="E266" s="124"/>
      <c r="F266" s="72" t="s">
        <v>336</v>
      </c>
      <c r="G266" s="73" t="s">
        <v>337</v>
      </c>
      <c r="H266" s="74" t="s">
        <v>338</v>
      </c>
      <c r="I266" s="75" t="s">
        <v>20</v>
      </c>
      <c r="J266" s="96" t="s">
        <v>51</v>
      </c>
    </row>
    <row r="267" spans="2:10" ht="15">
      <c r="B267" s="76">
        <v>140</v>
      </c>
      <c r="C267" s="77" t="s">
        <v>548</v>
      </c>
      <c r="D267" s="125" t="s">
        <v>4</v>
      </c>
      <c r="E267" s="126"/>
      <c r="F267" s="78">
        <v>0</v>
      </c>
      <c r="G267" s="79">
        <v>0.011597222222222222</v>
      </c>
      <c r="H267" s="95">
        <f>G267-F267</f>
        <v>0.011597222222222222</v>
      </c>
      <c r="I267" s="80">
        <v>1</v>
      </c>
      <c r="J267" s="7">
        <v>100</v>
      </c>
    </row>
    <row r="268" ht="13.5" thickBot="1"/>
    <row r="269" spans="2:9" ht="16.5" thickBot="1">
      <c r="B269" s="120" t="s">
        <v>549</v>
      </c>
      <c r="C269" s="121"/>
      <c r="D269" s="121"/>
      <c r="E269" s="121"/>
      <c r="F269" s="121"/>
      <c r="G269" s="121"/>
      <c r="H269" s="121"/>
      <c r="I269" s="122"/>
    </row>
    <row r="270" spans="2:10" ht="15.75" thickBot="1">
      <c r="B270" s="70" t="s">
        <v>333</v>
      </c>
      <c r="C270" s="71" t="s">
        <v>334</v>
      </c>
      <c r="D270" s="123" t="s">
        <v>335</v>
      </c>
      <c r="E270" s="124"/>
      <c r="F270" s="72" t="s">
        <v>336</v>
      </c>
      <c r="G270" s="73" t="s">
        <v>337</v>
      </c>
      <c r="H270" s="74" t="s">
        <v>338</v>
      </c>
      <c r="I270" s="75" t="s">
        <v>20</v>
      </c>
      <c r="J270" s="96" t="s">
        <v>51</v>
      </c>
    </row>
    <row r="271" spans="2:10" ht="15">
      <c r="B271" s="76">
        <v>150</v>
      </c>
      <c r="C271" s="77" t="s">
        <v>550</v>
      </c>
      <c r="D271" s="125" t="s">
        <v>4</v>
      </c>
      <c r="E271" s="126"/>
      <c r="F271" s="78">
        <v>0</v>
      </c>
      <c r="G271" s="79">
        <v>0.013900462962962962</v>
      </c>
      <c r="H271" s="95">
        <f>G271-F271</f>
        <v>0.013900462962962962</v>
      </c>
      <c r="I271" s="80">
        <v>1</v>
      </c>
      <c r="J271" s="7">
        <v>100</v>
      </c>
    </row>
  </sheetData>
  <mergeCells count="234">
    <mergeCell ref="B269:I269"/>
    <mergeCell ref="D270:E270"/>
    <mergeCell ref="D271:E271"/>
    <mergeCell ref="D263:E263"/>
    <mergeCell ref="B265:I265"/>
    <mergeCell ref="D266:E266"/>
    <mergeCell ref="D267:E267"/>
    <mergeCell ref="D259:E259"/>
    <mergeCell ref="D260:E260"/>
    <mergeCell ref="D261:E261"/>
    <mergeCell ref="D262:E262"/>
    <mergeCell ref="D254:E254"/>
    <mergeCell ref="D255:E255"/>
    <mergeCell ref="B257:I257"/>
    <mergeCell ref="D258:E258"/>
    <mergeCell ref="D249:E249"/>
    <mergeCell ref="D250:E250"/>
    <mergeCell ref="B252:I252"/>
    <mergeCell ref="D253:E253"/>
    <mergeCell ref="D245:E245"/>
    <mergeCell ref="D246:E246"/>
    <mergeCell ref="D247:E247"/>
    <mergeCell ref="D248:E248"/>
    <mergeCell ref="B244:I244"/>
    <mergeCell ref="D217:E217"/>
    <mergeCell ref="D218:E218"/>
    <mergeCell ref="D219:E219"/>
    <mergeCell ref="D220:E220"/>
    <mergeCell ref="D215:E215"/>
    <mergeCell ref="D216:E216"/>
    <mergeCell ref="D221:E221"/>
    <mergeCell ref="B223:I223"/>
    <mergeCell ref="D211:E211"/>
    <mergeCell ref="D212:E212"/>
    <mergeCell ref="D213:E213"/>
    <mergeCell ref="D214:E214"/>
    <mergeCell ref="D206:E206"/>
    <mergeCell ref="D207:E207"/>
    <mergeCell ref="D208:E208"/>
    <mergeCell ref="B210:I210"/>
    <mergeCell ref="D202:E202"/>
    <mergeCell ref="D203:E203"/>
    <mergeCell ref="D204:E204"/>
    <mergeCell ref="D205:E205"/>
    <mergeCell ref="D198:E198"/>
    <mergeCell ref="D199:E199"/>
    <mergeCell ref="D200:E200"/>
    <mergeCell ref="D201:E201"/>
    <mergeCell ref="D194:E194"/>
    <mergeCell ref="D195:E195"/>
    <mergeCell ref="D196:E196"/>
    <mergeCell ref="D197:E197"/>
    <mergeCell ref="B189:I189"/>
    <mergeCell ref="D190:E190"/>
    <mergeCell ref="D192:E192"/>
    <mergeCell ref="D193:E193"/>
    <mergeCell ref="D184:E184"/>
    <mergeCell ref="D185:E185"/>
    <mergeCell ref="D186:E186"/>
    <mergeCell ref="D187:E187"/>
    <mergeCell ref="D180:E180"/>
    <mergeCell ref="D181:E181"/>
    <mergeCell ref="D182:E182"/>
    <mergeCell ref="D183:E183"/>
    <mergeCell ref="D175:E175"/>
    <mergeCell ref="B177:I177"/>
    <mergeCell ref="D178:E178"/>
    <mergeCell ref="D179:E179"/>
    <mergeCell ref="D171:E171"/>
    <mergeCell ref="D172:E172"/>
    <mergeCell ref="D173:E173"/>
    <mergeCell ref="D174:E174"/>
    <mergeCell ref="D167:E167"/>
    <mergeCell ref="D168:E168"/>
    <mergeCell ref="D169:E169"/>
    <mergeCell ref="D170:E170"/>
    <mergeCell ref="D162:E162"/>
    <mergeCell ref="D163:E163"/>
    <mergeCell ref="B165:I165"/>
    <mergeCell ref="D166:E166"/>
    <mergeCell ref="D158:E158"/>
    <mergeCell ref="D159:E159"/>
    <mergeCell ref="D160:E160"/>
    <mergeCell ref="D161:E161"/>
    <mergeCell ref="B154:I154"/>
    <mergeCell ref="D155:E155"/>
    <mergeCell ref="D156:E156"/>
    <mergeCell ref="D157:E157"/>
    <mergeCell ref="D149:E149"/>
    <mergeCell ref="D150:E150"/>
    <mergeCell ref="D151:E151"/>
    <mergeCell ref="D152:E152"/>
    <mergeCell ref="D145:E145"/>
    <mergeCell ref="D146:E146"/>
    <mergeCell ref="D147:E147"/>
    <mergeCell ref="D148:E148"/>
    <mergeCell ref="B141:I141"/>
    <mergeCell ref="D142:E142"/>
    <mergeCell ref="D143:E143"/>
    <mergeCell ref="D144:E144"/>
    <mergeCell ref="D136:E136"/>
    <mergeCell ref="D137:E137"/>
    <mergeCell ref="D138:E138"/>
    <mergeCell ref="D139:E139"/>
    <mergeCell ref="D132:E132"/>
    <mergeCell ref="D133:E133"/>
    <mergeCell ref="D134:E134"/>
    <mergeCell ref="D135:E135"/>
    <mergeCell ref="D128:E128"/>
    <mergeCell ref="D129:E129"/>
    <mergeCell ref="D130:E130"/>
    <mergeCell ref="D131:E131"/>
    <mergeCell ref="D123:E123"/>
    <mergeCell ref="D124:E124"/>
    <mergeCell ref="B126:I126"/>
    <mergeCell ref="D127:E127"/>
    <mergeCell ref="D119:E119"/>
    <mergeCell ref="D120:E120"/>
    <mergeCell ref="D121:E121"/>
    <mergeCell ref="D122:E122"/>
    <mergeCell ref="D115:E115"/>
    <mergeCell ref="D116:E116"/>
    <mergeCell ref="D117:E117"/>
    <mergeCell ref="D118:E118"/>
    <mergeCell ref="D111:E111"/>
    <mergeCell ref="D112:E112"/>
    <mergeCell ref="D113:E113"/>
    <mergeCell ref="D114:E114"/>
    <mergeCell ref="D107:E107"/>
    <mergeCell ref="D108:E108"/>
    <mergeCell ref="D109:E109"/>
    <mergeCell ref="D110:E110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D98:E98"/>
    <mergeCell ref="D91:E91"/>
    <mergeCell ref="D92:E92"/>
    <mergeCell ref="D93:E93"/>
    <mergeCell ref="D94:E94"/>
    <mergeCell ref="D87:E87"/>
    <mergeCell ref="D88:E88"/>
    <mergeCell ref="D89:E89"/>
    <mergeCell ref="D90:E90"/>
    <mergeCell ref="D83:E83"/>
    <mergeCell ref="D84:E84"/>
    <mergeCell ref="D85:E85"/>
    <mergeCell ref="D86:E86"/>
    <mergeCell ref="D79:E79"/>
    <mergeCell ref="D80:E80"/>
    <mergeCell ref="D81:E81"/>
    <mergeCell ref="D82:E82"/>
    <mergeCell ref="D75:E75"/>
    <mergeCell ref="D76:E76"/>
    <mergeCell ref="D77:E77"/>
    <mergeCell ref="D78:E78"/>
    <mergeCell ref="D69:E69"/>
    <mergeCell ref="D70:E70"/>
    <mergeCell ref="B73:I73"/>
    <mergeCell ref="D74:E74"/>
    <mergeCell ref="D65:E65"/>
    <mergeCell ref="D66:E66"/>
    <mergeCell ref="D67:E67"/>
    <mergeCell ref="D68:E68"/>
    <mergeCell ref="D61:E61"/>
    <mergeCell ref="D62:E62"/>
    <mergeCell ref="D63:E63"/>
    <mergeCell ref="D64:E64"/>
    <mergeCell ref="D57:E57"/>
    <mergeCell ref="D58:E58"/>
    <mergeCell ref="D59:E59"/>
    <mergeCell ref="D60:E60"/>
    <mergeCell ref="D53:E53"/>
    <mergeCell ref="D54:E54"/>
    <mergeCell ref="D55:E55"/>
    <mergeCell ref="D56:E56"/>
    <mergeCell ref="D49:E49"/>
    <mergeCell ref="D50:E50"/>
    <mergeCell ref="D51:E51"/>
    <mergeCell ref="D52:E52"/>
    <mergeCell ref="D39:E39"/>
    <mergeCell ref="D40:E40"/>
    <mergeCell ref="B42:E42"/>
    <mergeCell ref="D191:E191"/>
    <mergeCell ref="B43:I43"/>
    <mergeCell ref="D44:E44"/>
    <mergeCell ref="D45:E45"/>
    <mergeCell ref="D46:E46"/>
    <mergeCell ref="D47:E47"/>
    <mergeCell ref="D48:E48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D7:E7"/>
    <mergeCell ref="D8:E8"/>
    <mergeCell ref="D9:E9"/>
    <mergeCell ref="D10:E10"/>
    <mergeCell ref="B3:I3"/>
    <mergeCell ref="B4:I4"/>
    <mergeCell ref="D5:E5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L57" sqref="L5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1"/>
  <sheetViews>
    <sheetView tabSelected="1" workbookViewId="0" topLeftCell="B115">
      <selection activeCell="C88" sqref="C88"/>
    </sheetView>
  </sheetViews>
  <sheetFormatPr defaultColWidth="9.140625" defaultRowHeight="12.75"/>
  <cols>
    <col min="1" max="1" width="4.7109375" style="33" customWidth="1"/>
    <col min="2" max="2" width="7.140625" style="51" customWidth="1"/>
    <col min="3" max="3" width="26.140625" style="54" customWidth="1"/>
    <col min="4" max="4" width="11.8515625" style="33" customWidth="1"/>
    <col min="5" max="5" width="23.7109375" style="33" customWidth="1"/>
    <col min="6" max="6" width="12.28125" style="33" customWidth="1"/>
    <col min="7" max="7" width="14.57421875" style="51" customWidth="1"/>
    <col min="8" max="8" width="15.7109375" style="51" customWidth="1"/>
    <col min="9" max="9" width="13.140625" style="51" customWidth="1"/>
    <col min="10" max="10" width="15.140625" style="33" customWidth="1"/>
    <col min="11" max="11" width="11.00390625" style="33" customWidth="1"/>
    <col min="12" max="12" width="14.421875" style="33" customWidth="1"/>
    <col min="13" max="13" width="13.57421875" style="33" customWidth="1"/>
    <col min="14" max="16384" width="9.140625" style="33" customWidth="1"/>
  </cols>
  <sheetData>
    <row r="2" spans="1:2" ht="15">
      <c r="A2" s="66"/>
      <c r="B2" s="67" t="s">
        <v>118</v>
      </c>
    </row>
    <row r="3" ht="15">
      <c r="B3" s="52"/>
    </row>
    <row r="4" spans="2:3" ht="15">
      <c r="B4" s="52"/>
      <c r="C4" s="49" t="s">
        <v>321</v>
      </c>
    </row>
    <row r="5" spans="2:13" ht="45">
      <c r="B5" s="55" t="s">
        <v>29</v>
      </c>
      <c r="C5" s="55" t="s">
        <v>0</v>
      </c>
      <c r="D5" s="55" t="s">
        <v>322</v>
      </c>
      <c r="E5" s="55" t="s">
        <v>1</v>
      </c>
      <c r="F5" s="55" t="s">
        <v>316</v>
      </c>
      <c r="G5" s="55" t="s">
        <v>315</v>
      </c>
      <c r="H5" s="55" t="s">
        <v>317</v>
      </c>
      <c r="I5" s="55" t="s">
        <v>318</v>
      </c>
      <c r="J5" s="55" t="s">
        <v>319</v>
      </c>
      <c r="K5" s="55" t="s">
        <v>28</v>
      </c>
      <c r="L5" s="55" t="s">
        <v>85</v>
      </c>
      <c r="M5" s="55" t="s">
        <v>20</v>
      </c>
    </row>
    <row r="6" spans="2:13" ht="15">
      <c r="B6" s="17">
        <v>1</v>
      </c>
      <c r="C6" s="34" t="s">
        <v>124</v>
      </c>
      <c r="D6" s="35">
        <v>1995</v>
      </c>
      <c r="E6" s="35" t="s">
        <v>3</v>
      </c>
      <c r="F6" s="57">
        <v>100</v>
      </c>
      <c r="G6" s="17">
        <v>100</v>
      </c>
      <c r="H6" s="17">
        <v>60</v>
      </c>
      <c r="I6" s="58">
        <v>80</v>
      </c>
      <c r="J6" s="58"/>
      <c r="K6" s="57">
        <f aca="true" t="shared" si="0" ref="K6:K37">J6+I6+H6+G6+F6</f>
        <v>340</v>
      </c>
      <c r="L6" s="57"/>
      <c r="M6" s="16"/>
    </row>
    <row r="7" spans="2:13" ht="15">
      <c r="B7" s="17">
        <v>2</v>
      </c>
      <c r="C7" s="34" t="s">
        <v>103</v>
      </c>
      <c r="D7" s="35">
        <v>1994</v>
      </c>
      <c r="E7" s="35" t="s">
        <v>31</v>
      </c>
      <c r="F7" s="57">
        <v>52</v>
      </c>
      <c r="G7" s="17">
        <v>60</v>
      </c>
      <c r="H7" s="17">
        <v>52</v>
      </c>
      <c r="I7" s="17"/>
      <c r="J7" s="17"/>
      <c r="K7" s="57">
        <f t="shared" si="0"/>
        <v>164</v>
      </c>
      <c r="L7" s="57"/>
      <c r="M7" s="16"/>
    </row>
    <row r="8" spans="2:13" ht="15">
      <c r="B8" s="17">
        <v>3</v>
      </c>
      <c r="C8" s="34" t="s">
        <v>54</v>
      </c>
      <c r="D8" s="35">
        <v>1994</v>
      </c>
      <c r="E8" s="35" t="s">
        <v>55</v>
      </c>
      <c r="F8" s="57">
        <v>48</v>
      </c>
      <c r="G8" s="57">
        <v>28</v>
      </c>
      <c r="H8" s="17">
        <v>48</v>
      </c>
      <c r="I8" s="17">
        <v>36</v>
      </c>
      <c r="J8" s="17"/>
      <c r="K8" s="57">
        <f t="shared" si="0"/>
        <v>160</v>
      </c>
      <c r="L8" s="57"/>
      <c r="M8" s="16"/>
    </row>
    <row r="9" spans="2:13" ht="15">
      <c r="B9" s="17">
        <v>4</v>
      </c>
      <c r="C9" s="34" t="s">
        <v>199</v>
      </c>
      <c r="D9" s="35">
        <v>1995</v>
      </c>
      <c r="E9" s="35" t="s">
        <v>3</v>
      </c>
      <c r="F9" s="57">
        <v>56</v>
      </c>
      <c r="G9" s="17">
        <v>52</v>
      </c>
      <c r="H9" s="59">
        <f>52/2</f>
        <v>26</v>
      </c>
      <c r="I9" s="17">
        <v>24</v>
      </c>
      <c r="J9" s="17"/>
      <c r="K9" s="57">
        <f t="shared" si="0"/>
        <v>158</v>
      </c>
      <c r="L9" s="57"/>
      <c r="M9" s="16"/>
    </row>
    <row r="10" spans="2:13" ht="15">
      <c r="B10" s="17">
        <v>5</v>
      </c>
      <c r="C10" s="60" t="s">
        <v>110</v>
      </c>
      <c r="D10" s="58">
        <v>1995</v>
      </c>
      <c r="E10" s="58" t="s">
        <v>112</v>
      </c>
      <c r="F10" s="17"/>
      <c r="G10" s="17">
        <v>56</v>
      </c>
      <c r="H10" s="59">
        <f>80/2</f>
        <v>40</v>
      </c>
      <c r="I10" s="58">
        <v>48</v>
      </c>
      <c r="J10" s="58"/>
      <c r="K10" s="57">
        <f t="shared" si="0"/>
        <v>144</v>
      </c>
      <c r="L10" s="57"/>
      <c r="M10" s="16"/>
    </row>
    <row r="11" spans="2:13" ht="15">
      <c r="B11" s="17">
        <v>6</v>
      </c>
      <c r="C11" s="16" t="s">
        <v>122</v>
      </c>
      <c r="D11" s="17">
        <v>1995</v>
      </c>
      <c r="E11" s="17" t="s">
        <v>7</v>
      </c>
      <c r="F11" s="16"/>
      <c r="G11" s="61"/>
      <c r="H11" s="17">
        <v>80</v>
      </c>
      <c r="I11" s="17">
        <v>60</v>
      </c>
      <c r="J11" s="16"/>
      <c r="K11" s="57">
        <f t="shared" si="0"/>
        <v>140</v>
      </c>
      <c r="L11" s="57"/>
      <c r="M11" s="16"/>
    </row>
    <row r="12" spans="2:13" ht="15">
      <c r="B12" s="17">
        <v>7</v>
      </c>
      <c r="C12" s="34" t="s">
        <v>101</v>
      </c>
      <c r="D12" s="35">
        <v>1994</v>
      </c>
      <c r="E12" s="35" t="s">
        <v>6</v>
      </c>
      <c r="F12" s="57">
        <v>80</v>
      </c>
      <c r="G12" s="17"/>
      <c r="H12" s="59">
        <f>56/2</f>
        <v>28</v>
      </c>
      <c r="I12" s="17">
        <v>30</v>
      </c>
      <c r="J12" s="17"/>
      <c r="K12" s="57">
        <f t="shared" si="0"/>
        <v>138</v>
      </c>
      <c r="L12" s="57"/>
      <c r="M12" s="16"/>
    </row>
    <row r="13" spans="2:13" ht="15">
      <c r="B13" s="17">
        <v>8</v>
      </c>
      <c r="C13" s="60" t="s">
        <v>198</v>
      </c>
      <c r="D13" s="58">
        <v>1994</v>
      </c>
      <c r="E13" s="58" t="s">
        <v>112</v>
      </c>
      <c r="F13" s="17"/>
      <c r="G13" s="17">
        <v>48</v>
      </c>
      <c r="H13" s="59">
        <f>60/2</f>
        <v>30</v>
      </c>
      <c r="I13" s="58">
        <v>40</v>
      </c>
      <c r="J13" s="58"/>
      <c r="K13" s="57">
        <f t="shared" si="0"/>
        <v>118</v>
      </c>
      <c r="L13" s="57"/>
      <c r="M13" s="16"/>
    </row>
    <row r="14" spans="2:13" ht="15">
      <c r="B14" s="17">
        <v>9</v>
      </c>
      <c r="C14" s="34" t="s">
        <v>57</v>
      </c>
      <c r="D14" s="35">
        <v>1994</v>
      </c>
      <c r="E14" s="35" t="s">
        <v>31</v>
      </c>
      <c r="F14" s="57">
        <v>30</v>
      </c>
      <c r="G14" s="57">
        <v>24</v>
      </c>
      <c r="H14" s="59">
        <v>44</v>
      </c>
      <c r="I14" s="17">
        <v>7</v>
      </c>
      <c r="J14" s="17"/>
      <c r="K14" s="57">
        <f t="shared" si="0"/>
        <v>105</v>
      </c>
      <c r="L14" s="57"/>
      <c r="M14" s="16"/>
    </row>
    <row r="15" spans="2:13" ht="15">
      <c r="B15" s="17">
        <v>10</v>
      </c>
      <c r="C15" s="34" t="s">
        <v>116</v>
      </c>
      <c r="D15" s="35">
        <v>1996</v>
      </c>
      <c r="E15" s="35" t="s">
        <v>3</v>
      </c>
      <c r="F15" s="57">
        <v>60</v>
      </c>
      <c r="G15" s="17">
        <v>40</v>
      </c>
      <c r="H15" s="58"/>
      <c r="I15" s="17"/>
      <c r="J15" s="17"/>
      <c r="K15" s="57">
        <f t="shared" si="0"/>
        <v>100</v>
      </c>
      <c r="L15" s="57"/>
      <c r="M15" s="16"/>
    </row>
    <row r="16" spans="2:13" ht="15">
      <c r="B16" s="17">
        <v>11</v>
      </c>
      <c r="C16" s="16" t="s">
        <v>120</v>
      </c>
      <c r="D16" s="17">
        <v>1995</v>
      </c>
      <c r="E16" s="17" t="s">
        <v>7</v>
      </c>
      <c r="F16" s="16"/>
      <c r="G16" s="61"/>
      <c r="H16" s="17">
        <v>100</v>
      </c>
      <c r="I16" s="17"/>
      <c r="J16" s="16"/>
      <c r="K16" s="57">
        <f t="shared" si="0"/>
        <v>100</v>
      </c>
      <c r="L16" s="57"/>
      <c r="M16" s="16"/>
    </row>
    <row r="17" spans="2:13" ht="15">
      <c r="B17" s="17">
        <v>12</v>
      </c>
      <c r="C17" s="34" t="s">
        <v>235</v>
      </c>
      <c r="D17" s="35">
        <v>1997</v>
      </c>
      <c r="E17" s="35" t="s">
        <v>3</v>
      </c>
      <c r="F17" s="57">
        <v>44</v>
      </c>
      <c r="G17" s="17">
        <v>44</v>
      </c>
      <c r="H17" s="58"/>
      <c r="I17" s="17">
        <v>12</v>
      </c>
      <c r="J17" s="17"/>
      <c r="K17" s="57">
        <f t="shared" si="0"/>
        <v>100</v>
      </c>
      <c r="L17" s="57"/>
      <c r="M17" s="16"/>
    </row>
    <row r="18" spans="2:13" ht="15">
      <c r="B18" s="17">
        <v>13</v>
      </c>
      <c r="C18" s="16" t="s">
        <v>425</v>
      </c>
      <c r="D18" s="17"/>
      <c r="E18" s="17" t="s">
        <v>4</v>
      </c>
      <c r="F18" s="17"/>
      <c r="G18" s="17"/>
      <c r="H18" s="17"/>
      <c r="I18" s="17">
        <v>100</v>
      </c>
      <c r="J18" s="17"/>
      <c r="K18" s="57">
        <f t="shared" si="0"/>
        <v>100</v>
      </c>
      <c r="L18" s="17"/>
      <c r="M18" s="16"/>
    </row>
    <row r="19" spans="2:13" ht="15">
      <c r="B19" s="17">
        <v>14</v>
      </c>
      <c r="C19" s="16" t="s">
        <v>197</v>
      </c>
      <c r="D19" s="17">
        <v>1995</v>
      </c>
      <c r="E19" s="17" t="s">
        <v>7</v>
      </c>
      <c r="F19" s="59"/>
      <c r="G19" s="61"/>
      <c r="H19" s="59">
        <f>100/2</f>
        <v>50</v>
      </c>
      <c r="I19" s="17">
        <v>44</v>
      </c>
      <c r="J19" s="16"/>
      <c r="K19" s="57">
        <f t="shared" si="0"/>
        <v>94</v>
      </c>
      <c r="L19" s="57"/>
      <c r="M19" s="16"/>
    </row>
    <row r="20" spans="2:13" ht="15">
      <c r="B20" s="17">
        <v>15</v>
      </c>
      <c r="C20" s="34" t="s">
        <v>236</v>
      </c>
      <c r="D20" s="35">
        <v>1996</v>
      </c>
      <c r="E20" s="35" t="s">
        <v>6</v>
      </c>
      <c r="F20" s="57">
        <v>40</v>
      </c>
      <c r="G20" s="57">
        <v>26</v>
      </c>
      <c r="H20" s="58">
        <v>3</v>
      </c>
      <c r="I20" s="17">
        <v>20</v>
      </c>
      <c r="J20" s="17"/>
      <c r="K20" s="57">
        <f t="shared" si="0"/>
        <v>89</v>
      </c>
      <c r="L20" s="57"/>
      <c r="M20" s="16"/>
    </row>
    <row r="21" spans="2:13" ht="15">
      <c r="B21" s="17">
        <v>16</v>
      </c>
      <c r="C21" s="16" t="s">
        <v>127</v>
      </c>
      <c r="D21" s="17">
        <v>1995</v>
      </c>
      <c r="E21" s="17" t="s">
        <v>7</v>
      </c>
      <c r="F21" s="16"/>
      <c r="G21" s="61"/>
      <c r="H21" s="17">
        <v>56</v>
      </c>
      <c r="I21" s="17">
        <v>32</v>
      </c>
      <c r="J21" s="16"/>
      <c r="K21" s="57">
        <f t="shared" si="0"/>
        <v>88</v>
      </c>
      <c r="L21" s="57"/>
      <c r="M21" s="16"/>
    </row>
    <row r="22" spans="2:13" ht="15">
      <c r="B22" s="17">
        <v>17</v>
      </c>
      <c r="C22" s="60" t="s">
        <v>115</v>
      </c>
      <c r="D22" s="58">
        <v>1996</v>
      </c>
      <c r="E22" s="58" t="s">
        <v>83</v>
      </c>
      <c r="F22" s="17"/>
      <c r="G22" s="17">
        <v>80</v>
      </c>
      <c r="H22" s="58"/>
      <c r="I22" s="58"/>
      <c r="J22" s="58"/>
      <c r="K22" s="57">
        <f t="shared" si="0"/>
        <v>80</v>
      </c>
      <c r="L22" s="57"/>
      <c r="M22" s="16"/>
    </row>
    <row r="23" spans="2:13" ht="15">
      <c r="B23" s="17">
        <v>18</v>
      </c>
      <c r="C23" s="60" t="s">
        <v>285</v>
      </c>
      <c r="D23" s="35">
        <v>1997</v>
      </c>
      <c r="E23" s="35" t="s">
        <v>31</v>
      </c>
      <c r="F23" s="57">
        <v>32</v>
      </c>
      <c r="G23" s="57">
        <v>20</v>
      </c>
      <c r="H23" s="58"/>
      <c r="I23" s="17">
        <v>22</v>
      </c>
      <c r="J23" s="17"/>
      <c r="K23" s="57">
        <f t="shared" si="0"/>
        <v>74</v>
      </c>
      <c r="L23" s="57"/>
      <c r="M23" s="16"/>
    </row>
    <row r="24" spans="2:13" ht="15">
      <c r="B24" s="17">
        <v>19</v>
      </c>
      <c r="C24" s="60" t="s">
        <v>43</v>
      </c>
      <c r="D24" s="58">
        <v>1996</v>
      </c>
      <c r="E24" s="58" t="s">
        <v>4</v>
      </c>
      <c r="F24" s="16"/>
      <c r="G24" s="57">
        <v>32</v>
      </c>
      <c r="H24" s="58">
        <v>20</v>
      </c>
      <c r="I24" s="58">
        <v>18</v>
      </c>
      <c r="J24" s="58"/>
      <c r="K24" s="57">
        <f t="shared" si="0"/>
        <v>70</v>
      </c>
      <c r="L24" s="57"/>
      <c r="M24" s="16"/>
    </row>
    <row r="25" spans="2:13" ht="15">
      <c r="B25" s="17">
        <v>20</v>
      </c>
      <c r="C25" s="60" t="s">
        <v>283</v>
      </c>
      <c r="D25" s="58">
        <v>1997</v>
      </c>
      <c r="E25" s="58" t="s">
        <v>83</v>
      </c>
      <c r="F25" s="16"/>
      <c r="G25" s="57">
        <v>36</v>
      </c>
      <c r="H25" s="58"/>
      <c r="I25" s="58">
        <v>28</v>
      </c>
      <c r="J25" s="58"/>
      <c r="K25" s="57">
        <f t="shared" si="0"/>
        <v>64</v>
      </c>
      <c r="L25" s="57"/>
      <c r="M25" s="16"/>
    </row>
    <row r="26" spans="2:13" ht="15">
      <c r="B26" s="17">
        <v>21</v>
      </c>
      <c r="C26" s="16" t="s">
        <v>427</v>
      </c>
      <c r="D26" s="17">
        <v>1997</v>
      </c>
      <c r="E26" s="17" t="s">
        <v>552</v>
      </c>
      <c r="F26" s="18"/>
      <c r="G26" s="17"/>
      <c r="H26" s="17">
        <v>7</v>
      </c>
      <c r="I26" s="17">
        <v>52</v>
      </c>
      <c r="J26" s="17"/>
      <c r="K26" s="57">
        <f t="shared" si="0"/>
        <v>59</v>
      </c>
      <c r="L26" s="17"/>
      <c r="M26" s="16"/>
    </row>
    <row r="27" spans="2:13" ht="15">
      <c r="B27" s="17">
        <v>22</v>
      </c>
      <c r="C27" s="16" t="s">
        <v>461</v>
      </c>
      <c r="D27" s="17"/>
      <c r="E27" s="17" t="s">
        <v>7</v>
      </c>
      <c r="F27" s="17"/>
      <c r="G27" s="17"/>
      <c r="H27" s="17"/>
      <c r="I27" s="17">
        <v>56</v>
      </c>
      <c r="J27" s="17"/>
      <c r="K27" s="57">
        <f t="shared" si="0"/>
        <v>56</v>
      </c>
      <c r="L27" s="17"/>
      <c r="M27" s="16"/>
    </row>
    <row r="28" spans="2:13" ht="15">
      <c r="B28" s="17">
        <v>23</v>
      </c>
      <c r="C28" s="60" t="s">
        <v>286</v>
      </c>
      <c r="D28" s="35">
        <v>1995</v>
      </c>
      <c r="E28" s="35" t="s">
        <v>3</v>
      </c>
      <c r="F28" s="57">
        <v>18</v>
      </c>
      <c r="G28" s="57">
        <v>16</v>
      </c>
      <c r="H28" s="59">
        <f>36/2</f>
        <v>18</v>
      </c>
      <c r="I28" s="58">
        <v>3</v>
      </c>
      <c r="J28" s="58"/>
      <c r="K28" s="57">
        <f t="shared" si="0"/>
        <v>55</v>
      </c>
      <c r="L28" s="57"/>
      <c r="M28" s="16"/>
    </row>
    <row r="29" spans="2:13" ht="15">
      <c r="B29" s="17">
        <v>24</v>
      </c>
      <c r="C29" s="34" t="s">
        <v>238</v>
      </c>
      <c r="D29" s="35">
        <v>1997</v>
      </c>
      <c r="E29" s="35" t="s">
        <v>6</v>
      </c>
      <c r="F29" s="57">
        <v>28</v>
      </c>
      <c r="G29" s="57">
        <v>22</v>
      </c>
      <c r="H29" s="58">
        <v>3</v>
      </c>
      <c r="I29" s="17"/>
      <c r="J29" s="17"/>
      <c r="K29" s="57">
        <f t="shared" si="0"/>
        <v>53</v>
      </c>
      <c r="L29" s="57"/>
      <c r="M29" s="16"/>
    </row>
    <row r="30" spans="2:13" ht="15">
      <c r="B30" s="17">
        <v>25</v>
      </c>
      <c r="C30" s="16" t="s">
        <v>200</v>
      </c>
      <c r="D30" s="17">
        <v>1995</v>
      </c>
      <c r="E30" s="17" t="s">
        <v>112</v>
      </c>
      <c r="F30" s="16"/>
      <c r="G30" s="61"/>
      <c r="H30" s="59">
        <f>48/2</f>
        <v>24</v>
      </c>
      <c r="I30" s="17">
        <v>26</v>
      </c>
      <c r="J30" s="16"/>
      <c r="K30" s="57">
        <f t="shared" si="0"/>
        <v>50</v>
      </c>
      <c r="L30" s="61"/>
      <c r="M30" s="16"/>
    </row>
    <row r="31" spans="2:13" ht="15">
      <c r="B31" s="17">
        <v>26</v>
      </c>
      <c r="C31" s="34" t="s">
        <v>239</v>
      </c>
      <c r="D31" s="35">
        <v>1997</v>
      </c>
      <c r="E31" s="35" t="s">
        <v>3</v>
      </c>
      <c r="F31" s="57">
        <v>26</v>
      </c>
      <c r="G31" s="57">
        <v>18</v>
      </c>
      <c r="H31" s="58"/>
      <c r="I31" s="17"/>
      <c r="J31" s="17"/>
      <c r="K31" s="57">
        <f t="shared" si="0"/>
        <v>44</v>
      </c>
      <c r="L31" s="57"/>
      <c r="M31" s="16"/>
    </row>
    <row r="32" spans="2:13" ht="15">
      <c r="B32" s="17">
        <v>27</v>
      </c>
      <c r="C32" s="60" t="s">
        <v>284</v>
      </c>
      <c r="D32" s="58">
        <v>1996</v>
      </c>
      <c r="E32" s="58" t="s">
        <v>4</v>
      </c>
      <c r="F32" s="16"/>
      <c r="G32" s="57">
        <v>30</v>
      </c>
      <c r="H32" s="58"/>
      <c r="I32" s="58">
        <v>10</v>
      </c>
      <c r="J32" s="58"/>
      <c r="K32" s="57">
        <f t="shared" si="0"/>
        <v>40</v>
      </c>
      <c r="L32" s="61"/>
      <c r="M32" s="16"/>
    </row>
    <row r="33" spans="2:13" ht="15">
      <c r="B33" s="17">
        <v>28</v>
      </c>
      <c r="C33" s="34" t="s">
        <v>240</v>
      </c>
      <c r="D33" s="35">
        <v>1997</v>
      </c>
      <c r="E33" s="35" t="s">
        <v>7</v>
      </c>
      <c r="F33" s="57">
        <v>24</v>
      </c>
      <c r="G33" s="17"/>
      <c r="H33" s="58"/>
      <c r="I33" s="17">
        <v>16</v>
      </c>
      <c r="J33" s="17"/>
      <c r="K33" s="57">
        <f t="shared" si="0"/>
        <v>40</v>
      </c>
      <c r="L33" s="61"/>
      <c r="M33" s="16"/>
    </row>
    <row r="34" spans="2:13" ht="15">
      <c r="B34" s="17">
        <v>29</v>
      </c>
      <c r="C34" s="34" t="s">
        <v>56</v>
      </c>
      <c r="D34" s="35">
        <v>1995</v>
      </c>
      <c r="E34" s="35" t="s">
        <v>4</v>
      </c>
      <c r="F34" s="57">
        <v>36</v>
      </c>
      <c r="G34" s="17"/>
      <c r="H34" s="58"/>
      <c r="I34" s="17"/>
      <c r="J34" s="17"/>
      <c r="K34" s="57">
        <f t="shared" si="0"/>
        <v>36</v>
      </c>
      <c r="L34" s="57"/>
      <c r="M34" s="16"/>
    </row>
    <row r="35" spans="2:13" ht="15">
      <c r="B35" s="17">
        <v>30</v>
      </c>
      <c r="C35" s="34" t="s">
        <v>243</v>
      </c>
      <c r="D35" s="35">
        <v>1997</v>
      </c>
      <c r="E35" s="35" t="s">
        <v>13</v>
      </c>
      <c r="F35" s="57">
        <v>14</v>
      </c>
      <c r="G35" s="57">
        <v>8</v>
      </c>
      <c r="H35" s="58">
        <v>13</v>
      </c>
      <c r="I35" s="58">
        <v>1</v>
      </c>
      <c r="J35" s="58"/>
      <c r="K35" s="57">
        <f t="shared" si="0"/>
        <v>36</v>
      </c>
      <c r="L35" s="61"/>
      <c r="M35" s="16"/>
    </row>
    <row r="36" spans="2:17" ht="15">
      <c r="B36" s="17">
        <v>31</v>
      </c>
      <c r="C36" s="16" t="s">
        <v>44</v>
      </c>
      <c r="D36" s="17">
        <v>1995</v>
      </c>
      <c r="E36" s="17" t="s">
        <v>7</v>
      </c>
      <c r="F36" s="16"/>
      <c r="G36" s="61"/>
      <c r="H36" s="59">
        <f>40/2</f>
        <v>20</v>
      </c>
      <c r="I36" s="17">
        <v>14</v>
      </c>
      <c r="J36" s="16"/>
      <c r="K36" s="57">
        <f t="shared" si="0"/>
        <v>34</v>
      </c>
      <c r="L36" s="16"/>
      <c r="M36" s="16"/>
      <c r="N36" s="51"/>
      <c r="P36" s="51"/>
      <c r="Q36" s="51"/>
    </row>
    <row r="37" spans="2:13" ht="15">
      <c r="B37" s="17">
        <v>32</v>
      </c>
      <c r="C37" s="34" t="s">
        <v>58</v>
      </c>
      <c r="D37" s="35">
        <v>1996</v>
      </c>
      <c r="E37" s="35" t="s">
        <v>55</v>
      </c>
      <c r="F37" s="57">
        <v>20</v>
      </c>
      <c r="G37" s="17"/>
      <c r="H37" s="58">
        <v>10</v>
      </c>
      <c r="I37" s="17"/>
      <c r="J37" s="17"/>
      <c r="K37" s="57">
        <f t="shared" si="0"/>
        <v>30</v>
      </c>
      <c r="L37" s="59"/>
      <c r="M37" s="17"/>
    </row>
    <row r="38" spans="2:13" ht="15">
      <c r="B38" s="17">
        <v>33</v>
      </c>
      <c r="C38" s="34" t="s">
        <v>242</v>
      </c>
      <c r="D38" s="35">
        <v>1995</v>
      </c>
      <c r="E38" s="35" t="s">
        <v>13</v>
      </c>
      <c r="F38" s="57">
        <v>16</v>
      </c>
      <c r="G38" s="57">
        <v>9</v>
      </c>
      <c r="H38" s="58"/>
      <c r="I38" s="58">
        <v>2</v>
      </c>
      <c r="J38" s="58"/>
      <c r="K38" s="57">
        <f aca="true" t="shared" si="1" ref="K38:K63">J38+I38+H38+G38+F38</f>
        <v>27</v>
      </c>
      <c r="L38" s="61"/>
      <c r="M38" s="16"/>
    </row>
    <row r="39" spans="2:13" ht="15">
      <c r="B39" s="17">
        <v>34</v>
      </c>
      <c r="C39" s="34" t="s">
        <v>245</v>
      </c>
      <c r="D39" s="35">
        <v>1997</v>
      </c>
      <c r="E39" s="35" t="s">
        <v>3</v>
      </c>
      <c r="F39" s="57">
        <v>10</v>
      </c>
      <c r="G39" s="57">
        <v>10</v>
      </c>
      <c r="H39" s="58">
        <v>5</v>
      </c>
      <c r="I39" s="58"/>
      <c r="J39" s="58"/>
      <c r="K39" s="57">
        <f t="shared" si="1"/>
        <v>25</v>
      </c>
      <c r="L39" s="17"/>
      <c r="M39" s="16"/>
    </row>
    <row r="40" spans="2:13" ht="15">
      <c r="B40" s="17">
        <v>35</v>
      </c>
      <c r="C40" s="34" t="s">
        <v>61</v>
      </c>
      <c r="D40" s="35">
        <v>1994</v>
      </c>
      <c r="E40" s="35" t="s">
        <v>55</v>
      </c>
      <c r="F40" s="57">
        <v>9</v>
      </c>
      <c r="G40" s="61">
        <v>5</v>
      </c>
      <c r="H40" s="58">
        <v>9</v>
      </c>
      <c r="I40" s="58"/>
      <c r="J40" s="58"/>
      <c r="K40" s="57">
        <f t="shared" si="1"/>
        <v>23</v>
      </c>
      <c r="L40" s="61"/>
      <c r="M40" s="16"/>
    </row>
    <row r="41" spans="2:13" ht="15">
      <c r="B41" s="17">
        <v>36</v>
      </c>
      <c r="C41" s="34" t="s">
        <v>244</v>
      </c>
      <c r="D41" s="35">
        <v>1996</v>
      </c>
      <c r="E41" s="35" t="s">
        <v>6</v>
      </c>
      <c r="F41" s="57">
        <v>12</v>
      </c>
      <c r="G41" s="61">
        <v>7</v>
      </c>
      <c r="H41" s="58">
        <v>4</v>
      </c>
      <c r="I41" s="58"/>
      <c r="J41" s="58"/>
      <c r="K41" s="57">
        <f t="shared" si="1"/>
        <v>23</v>
      </c>
      <c r="L41" s="17"/>
      <c r="M41" s="16"/>
    </row>
    <row r="42" spans="2:13" ht="15">
      <c r="B42" s="17">
        <v>37</v>
      </c>
      <c r="C42" s="60" t="s">
        <v>288</v>
      </c>
      <c r="D42" s="58">
        <v>1996</v>
      </c>
      <c r="E42" s="58" t="s">
        <v>83</v>
      </c>
      <c r="F42" s="16"/>
      <c r="G42" s="57">
        <v>12</v>
      </c>
      <c r="H42" s="58">
        <v>11</v>
      </c>
      <c r="I42" s="58"/>
      <c r="J42" s="58"/>
      <c r="K42" s="57">
        <f t="shared" si="1"/>
        <v>23</v>
      </c>
      <c r="L42" s="17"/>
      <c r="M42" s="16"/>
    </row>
    <row r="43" spans="2:13" ht="15">
      <c r="B43" s="17">
        <v>38</v>
      </c>
      <c r="C43" s="16" t="s">
        <v>438</v>
      </c>
      <c r="D43" s="17">
        <v>1997</v>
      </c>
      <c r="E43" s="17" t="s">
        <v>4</v>
      </c>
      <c r="F43" s="18"/>
      <c r="G43" s="17"/>
      <c r="H43" s="17">
        <v>18</v>
      </c>
      <c r="I43" s="17">
        <v>5</v>
      </c>
      <c r="J43" s="16"/>
      <c r="K43" s="57">
        <f t="shared" si="1"/>
        <v>23</v>
      </c>
      <c r="L43" s="16"/>
      <c r="M43" s="16"/>
    </row>
    <row r="44" spans="2:13" ht="15">
      <c r="B44" s="17">
        <v>39</v>
      </c>
      <c r="C44" s="16" t="s">
        <v>434</v>
      </c>
      <c r="D44" s="17">
        <v>1996</v>
      </c>
      <c r="E44" s="17" t="s">
        <v>7</v>
      </c>
      <c r="F44" s="18"/>
      <c r="G44" s="17"/>
      <c r="H44" s="17">
        <v>14</v>
      </c>
      <c r="I44" s="17">
        <v>9</v>
      </c>
      <c r="J44" s="16"/>
      <c r="K44" s="57">
        <f t="shared" si="1"/>
        <v>23</v>
      </c>
      <c r="L44" s="16"/>
      <c r="M44" s="16"/>
    </row>
    <row r="45" spans="2:13" ht="15">
      <c r="B45" s="17">
        <v>40</v>
      </c>
      <c r="C45" s="34" t="s">
        <v>241</v>
      </c>
      <c r="D45" s="35">
        <v>1997</v>
      </c>
      <c r="E45" s="35" t="s">
        <v>7</v>
      </c>
      <c r="F45" s="57">
        <v>22</v>
      </c>
      <c r="G45" s="17"/>
      <c r="H45" s="58"/>
      <c r="I45" s="17"/>
      <c r="J45" s="17"/>
      <c r="K45" s="57">
        <f t="shared" si="1"/>
        <v>22</v>
      </c>
      <c r="L45" s="61"/>
      <c r="M45" s="16"/>
    </row>
    <row r="46" spans="2:13" ht="15">
      <c r="B46" s="17">
        <v>41</v>
      </c>
      <c r="C46" s="16" t="s">
        <v>201</v>
      </c>
      <c r="D46" s="17">
        <v>1995</v>
      </c>
      <c r="E46" s="17" t="s">
        <v>7</v>
      </c>
      <c r="F46" s="59"/>
      <c r="G46" s="61"/>
      <c r="H46" s="59">
        <f>44/2</f>
        <v>22</v>
      </c>
      <c r="I46" s="17"/>
      <c r="J46" s="16"/>
      <c r="K46" s="57">
        <f t="shared" si="1"/>
        <v>22</v>
      </c>
      <c r="L46" s="16"/>
      <c r="M46" s="17"/>
    </row>
    <row r="47" spans="2:13" ht="15">
      <c r="B47" s="17">
        <v>42</v>
      </c>
      <c r="C47" s="60" t="s">
        <v>287</v>
      </c>
      <c r="D47" s="58">
        <v>1995</v>
      </c>
      <c r="E47" s="58" t="s">
        <v>4</v>
      </c>
      <c r="F47" s="16"/>
      <c r="G47" s="57">
        <v>14</v>
      </c>
      <c r="H47" s="58"/>
      <c r="I47" s="58">
        <v>6</v>
      </c>
      <c r="J47" s="58"/>
      <c r="K47" s="57">
        <f t="shared" si="1"/>
        <v>20</v>
      </c>
      <c r="L47" s="17"/>
      <c r="M47" s="16"/>
    </row>
    <row r="48" spans="2:13" ht="15">
      <c r="B48" s="17">
        <v>43</v>
      </c>
      <c r="C48" s="16" t="s">
        <v>551</v>
      </c>
      <c r="D48" s="17">
        <v>1996</v>
      </c>
      <c r="E48" s="17" t="s">
        <v>7</v>
      </c>
      <c r="F48" s="18"/>
      <c r="G48" s="17"/>
      <c r="H48" s="17">
        <v>12</v>
      </c>
      <c r="I48" s="17"/>
      <c r="J48" s="16"/>
      <c r="K48" s="57">
        <f t="shared" si="1"/>
        <v>12</v>
      </c>
      <c r="L48" s="16"/>
      <c r="M48" s="16"/>
    </row>
    <row r="49" spans="2:13" ht="15">
      <c r="B49" s="17">
        <v>44</v>
      </c>
      <c r="C49" s="60" t="s">
        <v>291</v>
      </c>
      <c r="D49" s="35">
        <v>1997</v>
      </c>
      <c r="E49" s="35" t="s">
        <v>31</v>
      </c>
      <c r="F49" s="57">
        <v>8</v>
      </c>
      <c r="G49" s="61">
        <v>3</v>
      </c>
      <c r="H49" s="58"/>
      <c r="I49" s="58"/>
      <c r="J49" s="58"/>
      <c r="K49" s="57">
        <f t="shared" si="1"/>
        <v>11</v>
      </c>
      <c r="L49" s="17"/>
      <c r="M49" s="16"/>
    </row>
    <row r="50" spans="2:13" ht="15">
      <c r="B50" s="17">
        <v>45</v>
      </c>
      <c r="C50" s="16" t="s">
        <v>451</v>
      </c>
      <c r="D50" s="17">
        <v>1997</v>
      </c>
      <c r="E50" s="17" t="s">
        <v>7</v>
      </c>
      <c r="F50" s="18"/>
      <c r="G50" s="17"/>
      <c r="H50" s="17">
        <v>8</v>
      </c>
      <c r="I50" s="17"/>
      <c r="J50" s="16"/>
      <c r="K50" s="57">
        <f t="shared" si="1"/>
        <v>8</v>
      </c>
      <c r="L50" s="16"/>
      <c r="M50" s="16"/>
    </row>
    <row r="51" spans="2:13" ht="15">
      <c r="B51" s="17">
        <v>46</v>
      </c>
      <c r="C51" s="16" t="s">
        <v>436</v>
      </c>
      <c r="D51" s="17"/>
      <c r="E51" s="17" t="s">
        <v>7</v>
      </c>
      <c r="F51" s="17"/>
      <c r="G51" s="17"/>
      <c r="H51" s="17"/>
      <c r="I51" s="17">
        <v>8</v>
      </c>
      <c r="J51" s="17"/>
      <c r="K51" s="57">
        <f t="shared" si="1"/>
        <v>8</v>
      </c>
      <c r="L51" s="17"/>
      <c r="M51" s="16"/>
    </row>
    <row r="52" spans="2:13" ht="15">
      <c r="B52" s="17">
        <v>47</v>
      </c>
      <c r="C52" s="34" t="s">
        <v>59</v>
      </c>
      <c r="D52" s="35">
        <v>1996</v>
      </c>
      <c r="E52" s="35" t="s">
        <v>55</v>
      </c>
      <c r="F52" s="17">
        <v>7</v>
      </c>
      <c r="G52" s="17"/>
      <c r="H52" s="58"/>
      <c r="I52" s="58"/>
      <c r="J52" s="58"/>
      <c r="K52" s="57">
        <f t="shared" si="1"/>
        <v>7</v>
      </c>
      <c r="L52" s="17"/>
      <c r="M52" s="16"/>
    </row>
    <row r="53" spans="2:13" ht="15">
      <c r="B53" s="17">
        <v>48</v>
      </c>
      <c r="C53" s="60" t="s">
        <v>289</v>
      </c>
      <c r="D53" s="58">
        <v>1996</v>
      </c>
      <c r="E53" s="58" t="s">
        <v>112</v>
      </c>
      <c r="F53" s="16"/>
      <c r="G53" s="61">
        <v>6</v>
      </c>
      <c r="H53" s="17"/>
      <c r="I53" s="17"/>
      <c r="J53" s="16"/>
      <c r="K53" s="57">
        <f t="shared" si="1"/>
        <v>6</v>
      </c>
      <c r="L53" s="16"/>
      <c r="M53" s="16"/>
    </row>
    <row r="54" spans="2:13" ht="15">
      <c r="B54" s="17">
        <v>49</v>
      </c>
      <c r="C54" s="16" t="s">
        <v>553</v>
      </c>
      <c r="D54" s="17">
        <v>1997</v>
      </c>
      <c r="E54" s="17" t="s">
        <v>125</v>
      </c>
      <c r="F54" s="18"/>
      <c r="G54" s="17"/>
      <c r="H54" s="17">
        <v>6</v>
      </c>
      <c r="I54" s="17"/>
      <c r="J54" s="17"/>
      <c r="K54" s="57">
        <f t="shared" si="1"/>
        <v>6</v>
      </c>
      <c r="L54" s="17"/>
      <c r="M54" s="16"/>
    </row>
    <row r="55" spans="2:13" ht="15">
      <c r="B55" s="17">
        <v>50</v>
      </c>
      <c r="C55" s="16" t="s">
        <v>45</v>
      </c>
      <c r="D55" s="17">
        <v>1994</v>
      </c>
      <c r="E55" s="17" t="s">
        <v>7</v>
      </c>
      <c r="F55" s="59"/>
      <c r="G55" s="61"/>
      <c r="H55" s="59">
        <v>5</v>
      </c>
      <c r="I55" s="17"/>
      <c r="J55" s="16"/>
      <c r="K55" s="57">
        <f t="shared" si="1"/>
        <v>5</v>
      </c>
      <c r="L55" s="16"/>
      <c r="M55" s="16"/>
    </row>
    <row r="56" spans="2:13" ht="15">
      <c r="B56" s="17">
        <v>51</v>
      </c>
      <c r="C56" s="16" t="s">
        <v>203</v>
      </c>
      <c r="D56" s="17">
        <v>1994</v>
      </c>
      <c r="E56" s="17" t="s">
        <v>7</v>
      </c>
      <c r="F56" s="16"/>
      <c r="G56" s="61"/>
      <c r="H56" s="59">
        <v>4</v>
      </c>
      <c r="I56" s="17"/>
      <c r="J56" s="16"/>
      <c r="K56" s="57">
        <f t="shared" si="1"/>
        <v>4</v>
      </c>
      <c r="L56" s="16"/>
      <c r="M56" s="16"/>
    </row>
    <row r="57" spans="2:13" ht="15">
      <c r="B57" s="17">
        <v>52</v>
      </c>
      <c r="C57" s="60" t="s">
        <v>290</v>
      </c>
      <c r="D57" s="58">
        <v>1996</v>
      </c>
      <c r="E57" s="58" t="s">
        <v>112</v>
      </c>
      <c r="F57" s="16"/>
      <c r="G57" s="61">
        <v>4</v>
      </c>
      <c r="H57" s="17"/>
      <c r="I57" s="17"/>
      <c r="J57" s="16"/>
      <c r="K57" s="57">
        <f t="shared" si="1"/>
        <v>4</v>
      </c>
      <c r="L57" s="16"/>
      <c r="M57" s="16"/>
    </row>
    <row r="58" spans="2:13" ht="15">
      <c r="B58" s="17">
        <v>53</v>
      </c>
      <c r="C58" s="16" t="s">
        <v>440</v>
      </c>
      <c r="D58" s="17"/>
      <c r="E58" s="17" t="s">
        <v>4</v>
      </c>
      <c r="F58" s="17"/>
      <c r="G58" s="17"/>
      <c r="H58" s="17"/>
      <c r="I58" s="17">
        <v>4</v>
      </c>
      <c r="J58" s="17"/>
      <c r="K58" s="57">
        <f t="shared" si="1"/>
        <v>4</v>
      </c>
      <c r="L58" s="17"/>
      <c r="M58" s="16"/>
    </row>
    <row r="59" spans="2:13" ht="15">
      <c r="B59" s="17">
        <v>54</v>
      </c>
      <c r="C59" s="16" t="s">
        <v>204</v>
      </c>
      <c r="D59" s="17">
        <v>1995</v>
      </c>
      <c r="E59" s="17" t="s">
        <v>4</v>
      </c>
      <c r="F59" s="16"/>
      <c r="G59" s="61"/>
      <c r="H59" s="59">
        <v>2</v>
      </c>
      <c r="I59" s="17"/>
      <c r="J59" s="16"/>
      <c r="K59" s="57">
        <f t="shared" si="1"/>
        <v>2</v>
      </c>
      <c r="L59" s="16"/>
      <c r="M59" s="16"/>
    </row>
    <row r="60" spans="2:13" ht="15">
      <c r="B60" s="17">
        <v>55</v>
      </c>
      <c r="C60" s="16" t="s">
        <v>457</v>
      </c>
      <c r="D60" s="17">
        <v>1997</v>
      </c>
      <c r="E60" s="17" t="s">
        <v>7</v>
      </c>
      <c r="F60" s="17"/>
      <c r="G60" s="17"/>
      <c r="H60" s="17">
        <v>2</v>
      </c>
      <c r="I60" s="17"/>
      <c r="J60" s="17"/>
      <c r="K60" s="57">
        <f t="shared" si="1"/>
        <v>2</v>
      </c>
      <c r="L60" s="17"/>
      <c r="M60" s="16"/>
    </row>
    <row r="61" spans="2:13" ht="15">
      <c r="B61" s="17">
        <v>56</v>
      </c>
      <c r="C61" s="16" t="s">
        <v>555</v>
      </c>
      <c r="D61" s="17">
        <v>1997</v>
      </c>
      <c r="E61" s="17" t="s">
        <v>552</v>
      </c>
      <c r="F61" s="17"/>
      <c r="G61" s="17"/>
      <c r="H61" s="17">
        <v>1</v>
      </c>
      <c r="I61" s="17"/>
      <c r="J61" s="17"/>
      <c r="K61" s="57">
        <f t="shared" si="1"/>
        <v>1</v>
      </c>
      <c r="L61" s="17"/>
      <c r="M61" s="16"/>
    </row>
    <row r="62" spans="2:13" ht="15">
      <c r="B62" s="17">
        <v>57</v>
      </c>
      <c r="C62" s="16" t="s">
        <v>557</v>
      </c>
      <c r="D62" s="17">
        <v>1997</v>
      </c>
      <c r="E62" s="17" t="s">
        <v>7</v>
      </c>
      <c r="F62" s="17"/>
      <c r="G62" s="17"/>
      <c r="H62" s="17">
        <v>1</v>
      </c>
      <c r="I62" s="17"/>
      <c r="J62" s="17"/>
      <c r="K62" s="57">
        <f t="shared" si="1"/>
        <v>1</v>
      </c>
      <c r="L62" s="17"/>
      <c r="M62" s="16"/>
    </row>
    <row r="63" spans="2:13" ht="15">
      <c r="B63" s="17">
        <v>58</v>
      </c>
      <c r="C63" s="16" t="s">
        <v>559</v>
      </c>
      <c r="D63" s="17">
        <v>1996</v>
      </c>
      <c r="E63" s="17" t="s">
        <v>7</v>
      </c>
      <c r="F63" s="17"/>
      <c r="G63" s="17"/>
      <c r="H63" s="17">
        <v>1</v>
      </c>
      <c r="I63" s="17"/>
      <c r="J63" s="17"/>
      <c r="K63" s="57">
        <f t="shared" si="1"/>
        <v>1</v>
      </c>
      <c r="L63" s="17"/>
      <c r="M63" s="16"/>
    </row>
    <row r="64" spans="3:6" ht="15">
      <c r="C64" s="110"/>
      <c r="D64" s="51"/>
      <c r="E64" s="51"/>
      <c r="F64" s="51"/>
    </row>
    <row r="65" spans="3:6" ht="15">
      <c r="C65" s="53" t="s">
        <v>248</v>
      </c>
      <c r="D65" s="51"/>
      <c r="E65" s="51"/>
      <c r="F65" s="51"/>
    </row>
    <row r="66" spans="2:13" ht="45">
      <c r="B66" s="55" t="s">
        <v>29</v>
      </c>
      <c r="C66" s="55" t="s">
        <v>0</v>
      </c>
      <c r="D66" s="55" t="s">
        <v>21</v>
      </c>
      <c r="E66" s="55" t="s">
        <v>1</v>
      </c>
      <c r="F66" s="55" t="s">
        <v>316</v>
      </c>
      <c r="G66" s="55" t="s">
        <v>315</v>
      </c>
      <c r="H66" s="55" t="s">
        <v>317</v>
      </c>
      <c r="I66" s="55" t="s">
        <v>318</v>
      </c>
      <c r="J66" s="55" t="s">
        <v>319</v>
      </c>
      <c r="K66" s="55" t="s">
        <v>28</v>
      </c>
      <c r="L66" s="55" t="s">
        <v>85</v>
      </c>
      <c r="M66" s="55" t="s">
        <v>20</v>
      </c>
    </row>
    <row r="67" spans="2:13" ht="15">
      <c r="B67" s="17">
        <v>1</v>
      </c>
      <c r="C67" s="34" t="s">
        <v>2</v>
      </c>
      <c r="D67" s="35">
        <v>29</v>
      </c>
      <c r="E67" s="35" t="s">
        <v>3</v>
      </c>
      <c r="F67" s="17">
        <v>80</v>
      </c>
      <c r="G67" s="17">
        <v>100</v>
      </c>
      <c r="H67" s="58">
        <v>80</v>
      </c>
      <c r="I67" s="17">
        <v>80</v>
      </c>
      <c r="J67" s="111"/>
      <c r="K67" s="57">
        <f>J67+I67+H67+G67+F67</f>
        <v>340</v>
      </c>
      <c r="L67" s="16"/>
      <c r="M67" s="16"/>
    </row>
    <row r="68" spans="2:13" ht="15">
      <c r="B68" s="17">
        <v>2</v>
      </c>
      <c r="C68" s="34" t="s">
        <v>250</v>
      </c>
      <c r="D68" s="35">
        <v>20</v>
      </c>
      <c r="E68" s="35" t="s">
        <v>3</v>
      </c>
      <c r="F68" s="17">
        <v>52</v>
      </c>
      <c r="G68" s="57">
        <v>56</v>
      </c>
      <c r="H68" s="17">
        <v>48</v>
      </c>
      <c r="I68" s="17">
        <v>48</v>
      </c>
      <c r="J68" s="111"/>
      <c r="K68" s="57">
        <f>J68+I68+H68+G68+F68</f>
        <v>204</v>
      </c>
      <c r="L68" s="16"/>
      <c r="M68" s="16"/>
    </row>
    <row r="69" spans="2:18" ht="15">
      <c r="B69" s="17">
        <v>3</v>
      </c>
      <c r="C69" s="34" t="s">
        <v>94</v>
      </c>
      <c r="D69" s="35">
        <v>22</v>
      </c>
      <c r="E69" s="35" t="s">
        <v>7</v>
      </c>
      <c r="F69" s="17">
        <v>60</v>
      </c>
      <c r="G69" s="17"/>
      <c r="H69" s="59">
        <v>44</v>
      </c>
      <c r="I69" s="17">
        <v>100</v>
      </c>
      <c r="J69" s="111"/>
      <c r="K69" s="57">
        <f>J69+I69+H69+G69+F69</f>
        <v>204</v>
      </c>
      <c r="L69" s="132"/>
      <c r="M69" s="133"/>
      <c r="N69"/>
      <c r="O69"/>
      <c r="P69"/>
      <c r="Q69"/>
      <c r="R69"/>
    </row>
    <row r="70" spans="2:18" ht="15">
      <c r="B70" s="17">
        <v>4</v>
      </c>
      <c r="C70" s="60" t="s">
        <v>52</v>
      </c>
      <c r="D70" s="58">
        <v>22</v>
      </c>
      <c r="E70" s="58" t="s">
        <v>83</v>
      </c>
      <c r="F70" s="16"/>
      <c r="G70" s="57">
        <v>80</v>
      </c>
      <c r="H70" s="17">
        <v>52</v>
      </c>
      <c r="I70" s="17">
        <v>36</v>
      </c>
      <c r="J70" s="111"/>
      <c r="K70" s="57">
        <f>J70+I70+H70+G70+F70</f>
        <v>168</v>
      </c>
      <c r="L70" s="132"/>
      <c r="M70" s="133"/>
      <c r="N70"/>
      <c r="O70"/>
      <c r="P70"/>
      <c r="Q70"/>
      <c r="R70"/>
    </row>
    <row r="71" spans="2:18" ht="15">
      <c r="B71" s="17">
        <v>5</v>
      </c>
      <c r="C71" s="34" t="s">
        <v>140</v>
      </c>
      <c r="D71" s="35">
        <v>21</v>
      </c>
      <c r="E71" s="35" t="s">
        <v>7</v>
      </c>
      <c r="F71" s="17">
        <v>100</v>
      </c>
      <c r="G71" s="17"/>
      <c r="H71" s="17">
        <v>56</v>
      </c>
      <c r="I71" s="17"/>
      <c r="J71" s="111"/>
      <c r="K71" s="57">
        <f>J71+I71+H71+G71+F71</f>
        <v>156</v>
      </c>
      <c r="L71" s="132"/>
      <c r="M71" s="133"/>
      <c r="N71"/>
      <c r="O71"/>
      <c r="P71"/>
      <c r="Q71"/>
      <c r="R71"/>
    </row>
    <row r="72" spans="2:18" ht="15">
      <c r="B72" s="17">
        <v>6</v>
      </c>
      <c r="C72" s="34" t="s">
        <v>5</v>
      </c>
      <c r="D72" s="35">
        <v>22</v>
      </c>
      <c r="E72" s="35" t="s">
        <v>6</v>
      </c>
      <c r="F72" s="17">
        <v>56</v>
      </c>
      <c r="G72" s="17"/>
      <c r="H72" s="59">
        <v>36</v>
      </c>
      <c r="I72" s="17">
        <v>56</v>
      </c>
      <c r="J72" s="111"/>
      <c r="K72" s="57">
        <f>J72+I72+H72+G72+F72</f>
        <v>148</v>
      </c>
      <c r="L72" s="132"/>
      <c r="M72" s="133"/>
      <c r="N72"/>
      <c r="O72"/>
      <c r="P72"/>
      <c r="Q72"/>
      <c r="R72"/>
    </row>
    <row r="73" spans="2:18" ht="15">
      <c r="B73" s="17">
        <v>7</v>
      </c>
      <c r="C73" s="34" t="s">
        <v>146</v>
      </c>
      <c r="D73" s="35">
        <v>19</v>
      </c>
      <c r="E73" s="35" t="s">
        <v>3</v>
      </c>
      <c r="F73" s="59">
        <v>44</v>
      </c>
      <c r="G73" s="57">
        <v>60</v>
      </c>
      <c r="H73" s="59">
        <v>40</v>
      </c>
      <c r="I73" s="17"/>
      <c r="J73" s="111"/>
      <c r="K73" s="57">
        <f>J73+I73+H73+G73+F73</f>
        <v>144</v>
      </c>
      <c r="L73" s="132"/>
      <c r="M73" s="133"/>
      <c r="N73"/>
      <c r="O73"/>
      <c r="P73"/>
      <c r="Q73"/>
      <c r="R73"/>
    </row>
    <row r="74" spans="2:18" ht="15">
      <c r="B74" s="17">
        <v>8</v>
      </c>
      <c r="C74" s="60" t="s">
        <v>9</v>
      </c>
      <c r="D74" s="58">
        <v>20</v>
      </c>
      <c r="E74" s="58" t="s">
        <v>4</v>
      </c>
      <c r="F74" s="16"/>
      <c r="G74" s="57">
        <v>52</v>
      </c>
      <c r="H74" s="59">
        <v>30</v>
      </c>
      <c r="I74" s="17">
        <v>32</v>
      </c>
      <c r="J74" s="111"/>
      <c r="K74" s="57">
        <f>J74+I74+H74+G74+F74</f>
        <v>114</v>
      </c>
      <c r="L74" s="132"/>
      <c r="M74" s="133"/>
      <c r="N74"/>
      <c r="O74"/>
      <c r="P74"/>
      <c r="Q74"/>
      <c r="R74"/>
    </row>
    <row r="75" spans="2:18" ht="15">
      <c r="B75" s="17">
        <v>9</v>
      </c>
      <c r="C75" s="16" t="s">
        <v>134</v>
      </c>
      <c r="D75" s="17">
        <v>26</v>
      </c>
      <c r="E75" s="17" t="s">
        <v>135</v>
      </c>
      <c r="F75" s="16"/>
      <c r="G75" s="57"/>
      <c r="H75" s="17">
        <v>100</v>
      </c>
      <c r="I75" s="17"/>
      <c r="J75" s="111"/>
      <c r="K75" s="57">
        <f>J75+I75+H75+G75+F75</f>
        <v>100</v>
      </c>
      <c r="L75" s="132"/>
      <c r="M75" s="133"/>
      <c r="N75"/>
      <c r="O75"/>
      <c r="P75"/>
      <c r="Q75"/>
      <c r="R75"/>
    </row>
    <row r="76" spans="2:18" ht="15">
      <c r="B76" s="17">
        <v>10</v>
      </c>
      <c r="C76" s="34" t="s">
        <v>251</v>
      </c>
      <c r="D76" s="35">
        <v>20</v>
      </c>
      <c r="E76" s="35" t="s">
        <v>6</v>
      </c>
      <c r="F76" s="17">
        <v>48</v>
      </c>
      <c r="G76" s="17"/>
      <c r="H76" s="17"/>
      <c r="I76" s="17">
        <v>52</v>
      </c>
      <c r="J76" s="111"/>
      <c r="K76" s="57">
        <f>J76+I76+H76+G76+F76</f>
        <v>100</v>
      </c>
      <c r="L76" s="132"/>
      <c r="M76" s="133"/>
      <c r="N76"/>
      <c r="O76"/>
      <c r="P76"/>
      <c r="Q76"/>
      <c r="R76"/>
    </row>
    <row r="77" spans="2:18" ht="15">
      <c r="B77" s="17">
        <v>11</v>
      </c>
      <c r="C77" s="16" t="s">
        <v>46</v>
      </c>
      <c r="D77" s="17">
        <v>25</v>
      </c>
      <c r="E77" s="17" t="s">
        <v>6</v>
      </c>
      <c r="F77" s="16"/>
      <c r="G77" s="57"/>
      <c r="H77" s="59">
        <v>32</v>
      </c>
      <c r="I77" s="17">
        <v>60</v>
      </c>
      <c r="J77" s="102"/>
      <c r="K77" s="57">
        <f>J77+I77+H77+G77+F77</f>
        <v>92</v>
      </c>
      <c r="L77" s="132"/>
      <c r="M77" s="133"/>
      <c r="N77"/>
      <c r="O77"/>
      <c r="P77"/>
      <c r="Q77"/>
      <c r="R77"/>
    </row>
    <row r="78" spans="2:18" ht="15">
      <c r="B78" s="17">
        <v>12</v>
      </c>
      <c r="C78" s="34" t="s">
        <v>53</v>
      </c>
      <c r="D78" s="35">
        <v>19</v>
      </c>
      <c r="E78" s="35" t="s">
        <v>6</v>
      </c>
      <c r="F78" s="59">
        <v>36</v>
      </c>
      <c r="G78" s="17"/>
      <c r="H78" s="17"/>
      <c r="I78" s="17">
        <v>44</v>
      </c>
      <c r="J78" s="103"/>
      <c r="K78" s="57">
        <f>J78+I78+H78+G78+F78</f>
        <v>80</v>
      </c>
      <c r="L78" s="132"/>
      <c r="M78" s="133"/>
      <c r="N78"/>
      <c r="O78"/>
      <c r="P78"/>
      <c r="Q78"/>
      <c r="R78"/>
    </row>
    <row r="79" spans="2:18" ht="15">
      <c r="B79" s="17">
        <v>13</v>
      </c>
      <c r="C79" s="16" t="s">
        <v>93</v>
      </c>
      <c r="D79" s="17">
        <v>21</v>
      </c>
      <c r="E79" s="17" t="s">
        <v>4</v>
      </c>
      <c r="F79" s="16"/>
      <c r="G79" s="57"/>
      <c r="H79" s="17">
        <v>60</v>
      </c>
      <c r="I79" s="17"/>
      <c r="J79" s="112"/>
      <c r="K79" s="57">
        <f>J79+I79+H79+G79+F79</f>
        <v>60</v>
      </c>
      <c r="L79" s="102"/>
      <c r="M79" s="16"/>
      <c r="N79"/>
      <c r="O79"/>
      <c r="P79"/>
      <c r="Q79"/>
      <c r="R79"/>
    </row>
    <row r="80" spans="2:13" ht="15">
      <c r="B80" s="17">
        <v>14</v>
      </c>
      <c r="C80" s="34" t="s">
        <v>102</v>
      </c>
      <c r="D80" s="35">
        <v>19</v>
      </c>
      <c r="E80" s="35" t="s">
        <v>13</v>
      </c>
      <c r="F80" s="59">
        <v>26</v>
      </c>
      <c r="G80" s="17"/>
      <c r="H80" s="17"/>
      <c r="I80" s="17">
        <v>30</v>
      </c>
      <c r="J80" s="17"/>
      <c r="K80" s="57">
        <f>J80+I80+H80+G80+F80</f>
        <v>56</v>
      </c>
      <c r="L80" s="59"/>
      <c r="M80" s="17"/>
    </row>
    <row r="81" spans="2:13" ht="15">
      <c r="B81" s="17">
        <v>15</v>
      </c>
      <c r="C81" s="112" t="s">
        <v>478</v>
      </c>
      <c r="D81" s="35"/>
      <c r="E81" s="17" t="s">
        <v>4</v>
      </c>
      <c r="F81" s="59"/>
      <c r="G81" s="17"/>
      <c r="H81" s="17"/>
      <c r="I81" s="17">
        <v>40</v>
      </c>
      <c r="J81" s="17"/>
      <c r="K81" s="57">
        <f>J81+I81+H81+G81+F81</f>
        <v>40</v>
      </c>
      <c r="L81" s="134"/>
      <c r="M81" s="133"/>
    </row>
    <row r="82" spans="2:13" ht="15">
      <c r="B82" s="17">
        <v>16</v>
      </c>
      <c r="C82" s="34" t="s">
        <v>8</v>
      </c>
      <c r="D82" s="35">
        <v>20</v>
      </c>
      <c r="E82" s="35" t="s">
        <v>4</v>
      </c>
      <c r="F82" s="59">
        <v>40</v>
      </c>
      <c r="G82" s="17"/>
      <c r="H82" s="17"/>
      <c r="I82" s="17"/>
      <c r="J82" s="112"/>
      <c r="K82" s="57">
        <f>J82+I82+H82+G82+F82</f>
        <v>40</v>
      </c>
      <c r="L82" s="16"/>
      <c r="M82" s="16"/>
    </row>
    <row r="83" spans="2:13" ht="15">
      <c r="B83" s="17">
        <v>17</v>
      </c>
      <c r="C83" s="34" t="s">
        <v>252</v>
      </c>
      <c r="D83" s="35">
        <v>28</v>
      </c>
      <c r="E83" s="35" t="s">
        <v>55</v>
      </c>
      <c r="F83" s="59">
        <v>32</v>
      </c>
      <c r="G83" s="17"/>
      <c r="H83" s="17"/>
      <c r="I83" s="17"/>
      <c r="J83" s="17"/>
      <c r="K83" s="57">
        <f>J83+I83+H83+G83+F83</f>
        <v>32</v>
      </c>
      <c r="L83" s="59"/>
      <c r="M83" s="17"/>
    </row>
    <row r="84" spans="2:13" ht="15">
      <c r="B84" s="17">
        <v>18</v>
      </c>
      <c r="C84" s="34" t="s">
        <v>253</v>
      </c>
      <c r="D84" s="35">
        <v>25</v>
      </c>
      <c r="E84" s="35" t="s">
        <v>55</v>
      </c>
      <c r="F84" s="59">
        <v>30</v>
      </c>
      <c r="G84" s="17"/>
      <c r="H84" s="17"/>
      <c r="I84" s="17"/>
      <c r="J84" s="17"/>
      <c r="K84" s="57">
        <f>J84+I84+H84+G84+F84</f>
        <v>30</v>
      </c>
      <c r="L84" s="63"/>
      <c r="M84" s="17"/>
    </row>
    <row r="85" spans="2:13" ht="15">
      <c r="B85" s="17">
        <v>19</v>
      </c>
      <c r="C85" s="16" t="s">
        <v>95</v>
      </c>
      <c r="D85" s="17">
        <v>18</v>
      </c>
      <c r="E85" s="17" t="s">
        <v>7</v>
      </c>
      <c r="F85" s="63"/>
      <c r="G85" s="57"/>
      <c r="H85" s="59">
        <v>28</v>
      </c>
      <c r="I85" s="17"/>
      <c r="J85" s="16"/>
      <c r="K85" s="57">
        <f>J85+I85+H85+G85+F85</f>
        <v>28</v>
      </c>
      <c r="L85" s="16"/>
      <c r="M85" s="16"/>
    </row>
    <row r="86" spans="2:13" ht="15">
      <c r="B86" s="17">
        <v>20</v>
      </c>
      <c r="C86" s="34" t="s">
        <v>66</v>
      </c>
      <c r="D86" s="35">
        <v>29</v>
      </c>
      <c r="E86" s="35" t="s">
        <v>4</v>
      </c>
      <c r="F86" s="59">
        <v>28</v>
      </c>
      <c r="G86" s="17"/>
      <c r="H86" s="17"/>
      <c r="I86" s="17"/>
      <c r="J86" s="17"/>
      <c r="K86" s="57">
        <f>J86+I86+H86+G86+F86</f>
        <v>28</v>
      </c>
      <c r="L86" s="59"/>
      <c r="M86" s="17"/>
    </row>
    <row r="87" spans="2:13" ht="15">
      <c r="B87" s="17">
        <v>21</v>
      </c>
      <c r="C87" s="101" t="s">
        <v>104</v>
      </c>
      <c r="D87" s="51">
        <v>19</v>
      </c>
      <c r="E87" s="17" t="s">
        <v>4</v>
      </c>
      <c r="F87" s="59"/>
      <c r="G87" s="57"/>
      <c r="H87" s="59">
        <v>26</v>
      </c>
      <c r="I87" s="17"/>
      <c r="J87" s="16"/>
      <c r="K87" s="57">
        <f>J87+I87+H87+G87+F87</f>
        <v>26</v>
      </c>
      <c r="L87" s="16"/>
      <c r="M87" s="16"/>
    </row>
    <row r="88" spans="3:13" ht="15">
      <c r="C88" s="110"/>
      <c r="D88" s="37"/>
      <c r="E88" s="51"/>
      <c r="F88" s="62"/>
      <c r="J88" s="51"/>
      <c r="K88" s="64"/>
      <c r="L88" s="62"/>
      <c r="M88" s="51"/>
    </row>
    <row r="89" spans="3:6" ht="15">
      <c r="C89" s="53" t="s">
        <v>255</v>
      </c>
      <c r="D89" s="37"/>
      <c r="E89" s="37"/>
      <c r="F89" s="51"/>
    </row>
    <row r="90" spans="2:13" ht="45">
      <c r="B90" s="55" t="s">
        <v>29</v>
      </c>
      <c r="C90" s="55" t="s">
        <v>0</v>
      </c>
      <c r="D90" s="55" t="s">
        <v>21</v>
      </c>
      <c r="E90" s="55" t="s">
        <v>1</v>
      </c>
      <c r="F90" s="55" t="s">
        <v>316</v>
      </c>
      <c r="G90" s="55" t="s">
        <v>315</v>
      </c>
      <c r="H90" s="55" t="s">
        <v>317</v>
      </c>
      <c r="I90" s="55" t="s">
        <v>318</v>
      </c>
      <c r="J90" s="55" t="s">
        <v>319</v>
      </c>
      <c r="K90" s="55" t="s">
        <v>28</v>
      </c>
      <c r="L90" s="55" t="s">
        <v>85</v>
      </c>
      <c r="M90" s="55" t="s">
        <v>20</v>
      </c>
    </row>
    <row r="91" spans="2:13" ht="15">
      <c r="B91" s="17">
        <v>1</v>
      </c>
      <c r="C91" s="34" t="s">
        <v>10</v>
      </c>
      <c r="D91" s="35">
        <v>32</v>
      </c>
      <c r="E91" s="35" t="s">
        <v>7</v>
      </c>
      <c r="F91" s="17">
        <v>100</v>
      </c>
      <c r="G91" s="57">
        <v>100</v>
      </c>
      <c r="H91" s="17">
        <v>80</v>
      </c>
      <c r="I91" s="17">
        <v>100</v>
      </c>
      <c r="J91" s="111"/>
      <c r="K91" s="57">
        <f aca="true" t="shared" si="2" ref="K91:K104">J91+I91+H91+G91+F91</f>
        <v>380</v>
      </c>
      <c r="L91" s="16"/>
      <c r="M91" s="16"/>
    </row>
    <row r="92" spans="2:13" ht="15">
      <c r="B92" s="17">
        <v>2</v>
      </c>
      <c r="C92" s="34" t="s">
        <v>62</v>
      </c>
      <c r="D92" s="35">
        <v>34</v>
      </c>
      <c r="E92" s="35" t="s">
        <v>4</v>
      </c>
      <c r="F92" s="17">
        <v>80</v>
      </c>
      <c r="G92" s="57">
        <v>80</v>
      </c>
      <c r="H92" s="17">
        <v>48</v>
      </c>
      <c r="I92" s="17">
        <v>40</v>
      </c>
      <c r="J92" s="111"/>
      <c r="K92" s="57">
        <f t="shared" si="2"/>
        <v>248</v>
      </c>
      <c r="L92" s="16"/>
      <c r="M92" s="16"/>
    </row>
    <row r="93" spans="2:13" ht="15">
      <c r="B93" s="17">
        <v>3</v>
      </c>
      <c r="C93" s="34" t="s">
        <v>34</v>
      </c>
      <c r="D93" s="35">
        <v>39</v>
      </c>
      <c r="E93" s="35" t="s">
        <v>4</v>
      </c>
      <c r="F93" s="17">
        <v>60</v>
      </c>
      <c r="G93" s="57">
        <v>60</v>
      </c>
      <c r="H93" s="17">
        <v>56</v>
      </c>
      <c r="I93" s="17">
        <v>52</v>
      </c>
      <c r="J93" s="111"/>
      <c r="K93" s="57">
        <f t="shared" si="2"/>
        <v>228</v>
      </c>
      <c r="L93" s="16"/>
      <c r="M93" s="16"/>
    </row>
    <row r="94" spans="2:13" ht="15">
      <c r="B94" s="17">
        <v>4</v>
      </c>
      <c r="C94" s="34" t="s">
        <v>63</v>
      </c>
      <c r="D94" s="35">
        <v>39</v>
      </c>
      <c r="E94" s="35" t="s">
        <v>55</v>
      </c>
      <c r="F94" s="17">
        <v>48</v>
      </c>
      <c r="G94" s="57">
        <v>52</v>
      </c>
      <c r="H94" s="59">
        <v>44</v>
      </c>
      <c r="I94" s="17">
        <v>80</v>
      </c>
      <c r="J94" s="111"/>
      <c r="K94" s="57">
        <f t="shared" si="2"/>
        <v>224</v>
      </c>
      <c r="L94" s="16"/>
      <c r="M94" s="16"/>
    </row>
    <row r="95" spans="2:13" ht="15">
      <c r="B95" s="17">
        <v>5</v>
      </c>
      <c r="C95" s="34" t="s">
        <v>11</v>
      </c>
      <c r="D95" s="35">
        <v>39</v>
      </c>
      <c r="E95" s="35" t="s">
        <v>6</v>
      </c>
      <c r="F95" s="17">
        <v>52</v>
      </c>
      <c r="G95" s="57">
        <v>48</v>
      </c>
      <c r="H95" s="59">
        <v>40</v>
      </c>
      <c r="I95" s="17">
        <v>32</v>
      </c>
      <c r="J95" s="111"/>
      <c r="K95" s="57">
        <f t="shared" si="2"/>
        <v>172</v>
      </c>
      <c r="L95" s="16"/>
      <c r="M95" s="16"/>
    </row>
    <row r="96" spans="2:13" ht="15">
      <c r="B96" s="17">
        <v>6</v>
      </c>
      <c r="C96" s="34" t="s">
        <v>65</v>
      </c>
      <c r="D96" s="35">
        <v>35</v>
      </c>
      <c r="E96" s="35" t="s">
        <v>7</v>
      </c>
      <c r="F96" s="17">
        <v>56</v>
      </c>
      <c r="G96" s="17"/>
      <c r="H96" s="17">
        <v>52</v>
      </c>
      <c r="I96" s="17">
        <v>44</v>
      </c>
      <c r="J96" s="111"/>
      <c r="K96" s="57">
        <f t="shared" si="2"/>
        <v>152</v>
      </c>
      <c r="L96" s="16"/>
      <c r="M96" s="16"/>
    </row>
    <row r="97" spans="2:13" ht="15">
      <c r="B97" s="17">
        <v>7</v>
      </c>
      <c r="C97" s="16" t="s">
        <v>35</v>
      </c>
      <c r="D97" s="17">
        <v>36</v>
      </c>
      <c r="E97" s="17" t="s">
        <v>4</v>
      </c>
      <c r="F97" s="17"/>
      <c r="G97" s="57"/>
      <c r="H97" s="17">
        <v>60</v>
      </c>
      <c r="I97" s="17">
        <v>56</v>
      </c>
      <c r="J97" s="111"/>
      <c r="K97" s="57">
        <f t="shared" si="2"/>
        <v>116</v>
      </c>
      <c r="L97" s="16"/>
      <c r="M97" s="16"/>
    </row>
    <row r="98" spans="2:13" ht="15">
      <c r="B98" s="17">
        <v>8</v>
      </c>
      <c r="C98" s="16" t="s">
        <v>92</v>
      </c>
      <c r="D98" s="17">
        <v>30</v>
      </c>
      <c r="E98" s="17" t="s">
        <v>112</v>
      </c>
      <c r="F98" s="16"/>
      <c r="G98" s="57"/>
      <c r="H98" s="17">
        <v>100</v>
      </c>
      <c r="I98" s="17"/>
      <c r="J98" s="111"/>
      <c r="K98" s="57">
        <f t="shared" si="2"/>
        <v>100</v>
      </c>
      <c r="L98" s="16"/>
      <c r="M98" s="16"/>
    </row>
    <row r="99" spans="2:13" ht="15">
      <c r="B99" s="17">
        <v>9</v>
      </c>
      <c r="C99" s="16" t="s">
        <v>33</v>
      </c>
      <c r="D99" s="17">
        <v>39</v>
      </c>
      <c r="E99" s="17" t="s">
        <v>7</v>
      </c>
      <c r="F99" s="16"/>
      <c r="G99" s="57"/>
      <c r="H99" s="59">
        <v>36</v>
      </c>
      <c r="I99" s="17">
        <v>48</v>
      </c>
      <c r="J99" s="103"/>
      <c r="K99" s="57">
        <f t="shared" si="2"/>
        <v>84</v>
      </c>
      <c r="L99" s="59"/>
      <c r="M99" s="17"/>
    </row>
    <row r="100" spans="2:13" ht="15">
      <c r="B100" s="17">
        <v>10</v>
      </c>
      <c r="C100" s="34" t="s">
        <v>64</v>
      </c>
      <c r="D100" s="35">
        <v>34</v>
      </c>
      <c r="E100" s="35" t="s">
        <v>4</v>
      </c>
      <c r="F100" s="59">
        <v>44</v>
      </c>
      <c r="G100" s="17"/>
      <c r="H100" s="59">
        <v>32</v>
      </c>
      <c r="I100" s="17"/>
      <c r="J100" s="111"/>
      <c r="K100" s="57">
        <f t="shared" si="2"/>
        <v>76</v>
      </c>
      <c r="L100" s="16"/>
      <c r="M100" s="16"/>
    </row>
    <row r="101" spans="2:13" ht="15">
      <c r="B101" s="17">
        <v>11</v>
      </c>
      <c r="C101" s="112" t="s">
        <v>486</v>
      </c>
      <c r="D101" s="58"/>
      <c r="E101" s="58" t="s">
        <v>4</v>
      </c>
      <c r="F101" s="17"/>
      <c r="G101" s="57"/>
      <c r="H101" s="17"/>
      <c r="I101" s="17">
        <v>60</v>
      </c>
      <c r="J101" s="16"/>
      <c r="K101" s="57">
        <f t="shared" si="2"/>
        <v>60</v>
      </c>
      <c r="L101" s="16"/>
      <c r="M101" s="16"/>
    </row>
    <row r="102" spans="2:13" ht="15">
      <c r="B102" s="17">
        <v>12</v>
      </c>
      <c r="C102" s="60" t="s">
        <v>297</v>
      </c>
      <c r="D102" s="58">
        <v>38</v>
      </c>
      <c r="E102" s="58" t="s">
        <v>4</v>
      </c>
      <c r="F102" s="16"/>
      <c r="G102" s="57">
        <v>56</v>
      </c>
      <c r="H102" s="17"/>
      <c r="I102" s="17"/>
      <c r="J102" s="112"/>
      <c r="K102" s="57">
        <f t="shared" si="2"/>
        <v>56</v>
      </c>
      <c r="L102" s="16"/>
      <c r="M102" s="16"/>
    </row>
    <row r="103" spans="2:13" ht="15">
      <c r="B103" s="17">
        <v>13</v>
      </c>
      <c r="C103" s="104" t="s">
        <v>47</v>
      </c>
      <c r="D103" s="58">
        <v>38</v>
      </c>
      <c r="E103" s="58" t="s">
        <v>4</v>
      </c>
      <c r="F103" s="17"/>
      <c r="G103" s="57">
        <v>44</v>
      </c>
      <c r="H103" s="17"/>
      <c r="I103" s="17"/>
      <c r="J103" s="17"/>
      <c r="K103" s="57">
        <f t="shared" si="2"/>
        <v>44</v>
      </c>
      <c r="L103" s="59"/>
      <c r="M103" s="17"/>
    </row>
    <row r="104" spans="2:13" ht="15">
      <c r="B104" s="17">
        <v>14</v>
      </c>
      <c r="C104" s="111" t="s">
        <v>490</v>
      </c>
      <c r="D104" s="58"/>
      <c r="E104" s="58" t="s">
        <v>4</v>
      </c>
      <c r="F104" s="17"/>
      <c r="G104" s="57"/>
      <c r="H104" s="17"/>
      <c r="I104" s="17">
        <v>36</v>
      </c>
      <c r="J104" s="16"/>
      <c r="K104" s="57">
        <f t="shared" si="2"/>
        <v>36</v>
      </c>
      <c r="L104" s="16"/>
      <c r="M104" s="16"/>
    </row>
    <row r="105" spans="3:7" ht="15">
      <c r="C105" s="110"/>
      <c r="D105" s="6"/>
      <c r="E105" s="6"/>
      <c r="F105" s="51"/>
      <c r="G105" s="64"/>
    </row>
    <row r="106" spans="3:6" ht="15">
      <c r="C106" s="53" t="s">
        <v>256</v>
      </c>
      <c r="D106" s="51"/>
      <c r="E106" s="51"/>
      <c r="F106" s="51"/>
    </row>
    <row r="107" spans="2:13" ht="45">
      <c r="B107" s="55" t="s">
        <v>29</v>
      </c>
      <c r="C107" s="55" t="s">
        <v>0</v>
      </c>
      <c r="D107" s="55" t="s">
        <v>21</v>
      </c>
      <c r="E107" s="55" t="s">
        <v>1</v>
      </c>
      <c r="F107" s="55" t="s">
        <v>316</v>
      </c>
      <c r="G107" s="55" t="s">
        <v>315</v>
      </c>
      <c r="H107" s="55" t="s">
        <v>317</v>
      </c>
      <c r="I107" s="55" t="s">
        <v>318</v>
      </c>
      <c r="J107" s="55" t="s">
        <v>319</v>
      </c>
      <c r="K107" s="55" t="s">
        <v>28</v>
      </c>
      <c r="L107" s="55" t="s">
        <v>85</v>
      </c>
      <c r="M107" s="55" t="s">
        <v>20</v>
      </c>
    </row>
    <row r="108" spans="2:13" ht="15">
      <c r="B108" s="17">
        <v>1</v>
      </c>
      <c r="C108" s="34" t="s">
        <v>12</v>
      </c>
      <c r="D108" s="35">
        <v>43</v>
      </c>
      <c r="E108" s="35" t="s">
        <v>13</v>
      </c>
      <c r="F108" s="17">
        <v>80</v>
      </c>
      <c r="G108" s="57">
        <v>60</v>
      </c>
      <c r="H108" s="17">
        <v>100</v>
      </c>
      <c r="I108" s="17">
        <v>80</v>
      </c>
      <c r="J108" s="111"/>
      <c r="K108" s="57">
        <f aca="true" t="shared" si="3" ref="K108:K118">J108+I108+H108+G108+F108</f>
        <v>320</v>
      </c>
      <c r="L108" s="16"/>
      <c r="M108" s="16"/>
    </row>
    <row r="109" spans="2:13" ht="15">
      <c r="B109" s="17">
        <v>2</v>
      </c>
      <c r="C109" s="34" t="s">
        <v>105</v>
      </c>
      <c r="D109" s="35">
        <v>41</v>
      </c>
      <c r="E109" s="35" t="s">
        <v>55</v>
      </c>
      <c r="F109" s="17">
        <v>100</v>
      </c>
      <c r="G109" s="17">
        <v>100</v>
      </c>
      <c r="H109" s="17">
        <v>60</v>
      </c>
      <c r="I109" s="17"/>
      <c r="J109" s="111"/>
      <c r="K109" s="57">
        <f t="shared" si="3"/>
        <v>260</v>
      </c>
      <c r="L109" s="16"/>
      <c r="M109" s="16"/>
    </row>
    <row r="110" spans="2:13" ht="15">
      <c r="B110" s="17">
        <v>3</v>
      </c>
      <c r="C110" s="60" t="s">
        <v>84</v>
      </c>
      <c r="D110" s="58">
        <v>46</v>
      </c>
      <c r="E110" s="58" t="s">
        <v>4</v>
      </c>
      <c r="F110" s="16"/>
      <c r="G110" s="57">
        <v>80</v>
      </c>
      <c r="H110" s="17">
        <v>80</v>
      </c>
      <c r="I110" s="58">
        <v>100</v>
      </c>
      <c r="J110" s="111"/>
      <c r="K110" s="57">
        <f t="shared" si="3"/>
        <v>260</v>
      </c>
      <c r="L110" s="16"/>
      <c r="M110" s="16"/>
    </row>
    <row r="111" spans="2:13" ht="15">
      <c r="B111" s="17">
        <v>4</v>
      </c>
      <c r="C111" s="34" t="s">
        <v>258</v>
      </c>
      <c r="D111" s="35">
        <v>47</v>
      </c>
      <c r="E111" s="35" t="s">
        <v>13</v>
      </c>
      <c r="F111" s="17">
        <v>52</v>
      </c>
      <c r="G111" s="57">
        <v>48</v>
      </c>
      <c r="H111" s="17">
        <v>56</v>
      </c>
      <c r="I111" s="17">
        <v>52</v>
      </c>
      <c r="J111" s="111"/>
      <c r="K111" s="57">
        <f t="shared" si="3"/>
        <v>208</v>
      </c>
      <c r="L111" s="16"/>
      <c r="M111" s="16"/>
    </row>
    <row r="112" spans="2:13" ht="15">
      <c r="B112" s="17">
        <v>5</v>
      </c>
      <c r="C112" s="34" t="s">
        <v>48</v>
      </c>
      <c r="D112" s="35">
        <v>46</v>
      </c>
      <c r="E112" s="35" t="s">
        <v>3</v>
      </c>
      <c r="F112" s="59">
        <v>44</v>
      </c>
      <c r="G112" s="57">
        <v>40</v>
      </c>
      <c r="H112" s="17">
        <v>52</v>
      </c>
      <c r="I112" s="17">
        <v>40</v>
      </c>
      <c r="J112" s="111"/>
      <c r="K112" s="57">
        <f t="shared" si="3"/>
        <v>176</v>
      </c>
      <c r="L112" s="16"/>
      <c r="M112" s="16"/>
    </row>
    <row r="113" spans="2:13" ht="15">
      <c r="B113" s="17">
        <v>6</v>
      </c>
      <c r="C113" s="34" t="s">
        <v>15</v>
      </c>
      <c r="D113" s="35">
        <v>44</v>
      </c>
      <c r="E113" s="35" t="s">
        <v>6</v>
      </c>
      <c r="F113" s="17">
        <v>60</v>
      </c>
      <c r="G113" s="57">
        <v>56</v>
      </c>
      <c r="H113" s="58"/>
      <c r="I113" s="17">
        <v>56</v>
      </c>
      <c r="J113" s="111"/>
      <c r="K113" s="57">
        <f t="shared" si="3"/>
        <v>172</v>
      </c>
      <c r="L113" s="16"/>
      <c r="M113" s="16"/>
    </row>
    <row r="114" spans="2:13" ht="15">
      <c r="B114" s="17">
        <v>7</v>
      </c>
      <c r="C114" s="34" t="s">
        <v>257</v>
      </c>
      <c r="D114" s="35">
        <v>42</v>
      </c>
      <c r="E114" s="35" t="s">
        <v>55</v>
      </c>
      <c r="F114" s="17">
        <v>56</v>
      </c>
      <c r="G114" s="57">
        <v>52</v>
      </c>
      <c r="H114" s="58"/>
      <c r="I114" s="17">
        <v>60</v>
      </c>
      <c r="J114" s="111"/>
      <c r="K114" s="57">
        <f t="shared" si="3"/>
        <v>168</v>
      </c>
      <c r="L114" s="16"/>
      <c r="M114" s="16"/>
    </row>
    <row r="115" spans="2:13" ht="15">
      <c r="B115" s="17">
        <v>8</v>
      </c>
      <c r="C115" s="34" t="s">
        <v>67</v>
      </c>
      <c r="D115" s="35">
        <v>48</v>
      </c>
      <c r="E115" s="35" t="s">
        <v>55</v>
      </c>
      <c r="F115" s="17">
        <v>48</v>
      </c>
      <c r="G115" s="57">
        <v>44</v>
      </c>
      <c r="H115" s="58"/>
      <c r="I115" s="17"/>
      <c r="J115" s="111"/>
      <c r="K115" s="57">
        <f t="shared" si="3"/>
        <v>92</v>
      </c>
      <c r="L115" s="16"/>
      <c r="M115" s="16"/>
    </row>
    <row r="116" spans="2:13" ht="15">
      <c r="B116" s="17">
        <v>9</v>
      </c>
      <c r="C116" s="16" t="s">
        <v>172</v>
      </c>
      <c r="D116" s="17">
        <v>44</v>
      </c>
      <c r="E116" s="17" t="s">
        <v>4</v>
      </c>
      <c r="F116" s="17"/>
      <c r="G116" s="17"/>
      <c r="H116" s="17">
        <v>48</v>
      </c>
      <c r="I116" s="58">
        <v>44</v>
      </c>
      <c r="J116" s="58"/>
      <c r="K116" s="57">
        <f t="shared" si="3"/>
        <v>92</v>
      </c>
      <c r="L116" s="16"/>
      <c r="M116" s="16"/>
    </row>
    <row r="117" spans="2:13" ht="15">
      <c r="B117" s="17">
        <v>10</v>
      </c>
      <c r="C117" s="112" t="s">
        <v>493</v>
      </c>
      <c r="D117" s="17"/>
      <c r="E117" s="17"/>
      <c r="F117" s="59"/>
      <c r="G117" s="17"/>
      <c r="H117" s="58"/>
      <c r="I117" s="58">
        <v>48</v>
      </c>
      <c r="J117" s="58"/>
      <c r="K117" s="57">
        <f t="shared" si="3"/>
        <v>48</v>
      </c>
      <c r="L117" s="17"/>
      <c r="M117" s="57"/>
    </row>
    <row r="118" spans="2:13" ht="15">
      <c r="B118" s="17">
        <v>11</v>
      </c>
      <c r="C118" s="102" t="s">
        <v>96</v>
      </c>
      <c r="D118" s="17">
        <v>49</v>
      </c>
      <c r="E118" s="17" t="s">
        <v>7</v>
      </c>
      <c r="F118" s="59"/>
      <c r="G118" s="17"/>
      <c r="H118" s="59">
        <v>44</v>
      </c>
      <c r="I118" s="58"/>
      <c r="J118" s="58"/>
      <c r="K118" s="57">
        <f t="shared" si="3"/>
        <v>44</v>
      </c>
      <c r="L118" s="17"/>
      <c r="M118" s="57"/>
    </row>
    <row r="119" spans="3:13" ht="15">
      <c r="C119" s="110"/>
      <c r="D119" s="51"/>
      <c r="E119" s="51"/>
      <c r="F119" s="62"/>
      <c r="H119" s="6"/>
      <c r="I119" s="6"/>
      <c r="J119" s="6"/>
      <c r="K119" s="64"/>
      <c r="L119" s="51"/>
      <c r="M119" s="64"/>
    </row>
    <row r="120" spans="3:6" ht="15">
      <c r="C120" s="53" t="s">
        <v>259</v>
      </c>
      <c r="D120" s="51"/>
      <c r="E120" s="51"/>
      <c r="F120" s="51"/>
    </row>
    <row r="121" spans="2:13" ht="45">
      <c r="B121" s="55" t="s">
        <v>29</v>
      </c>
      <c r="C121" s="55" t="s">
        <v>0</v>
      </c>
      <c r="D121" s="55" t="s">
        <v>21</v>
      </c>
      <c r="E121" s="55" t="s">
        <v>1</v>
      </c>
      <c r="F121" s="55" t="s">
        <v>316</v>
      </c>
      <c r="G121" s="55" t="s">
        <v>315</v>
      </c>
      <c r="H121" s="55" t="s">
        <v>317</v>
      </c>
      <c r="I121" s="55" t="s">
        <v>318</v>
      </c>
      <c r="J121" s="55" t="s">
        <v>319</v>
      </c>
      <c r="K121" s="55" t="s">
        <v>28</v>
      </c>
      <c r="L121" s="55" t="s">
        <v>85</v>
      </c>
      <c r="M121" s="55" t="s">
        <v>20</v>
      </c>
    </row>
    <row r="122" spans="2:13" ht="15">
      <c r="B122" s="17">
        <v>1</v>
      </c>
      <c r="C122" s="34" t="s">
        <v>16</v>
      </c>
      <c r="D122" s="35">
        <v>59</v>
      </c>
      <c r="E122" s="35" t="s">
        <v>7</v>
      </c>
      <c r="F122" s="17">
        <v>100</v>
      </c>
      <c r="G122" s="57">
        <v>80</v>
      </c>
      <c r="H122" s="17">
        <v>100</v>
      </c>
      <c r="I122" s="17">
        <v>60</v>
      </c>
      <c r="J122" s="111"/>
      <c r="K122" s="57">
        <f aca="true" t="shared" si="4" ref="K122:K136">J122+I122+H122+G122+F122</f>
        <v>340</v>
      </c>
      <c r="L122" s="16"/>
      <c r="M122" s="16"/>
    </row>
    <row r="123" spans="2:13" ht="15">
      <c r="B123" s="17">
        <v>2</v>
      </c>
      <c r="C123" s="34" t="s">
        <v>42</v>
      </c>
      <c r="D123" s="35">
        <v>58</v>
      </c>
      <c r="E123" s="35" t="s">
        <v>4</v>
      </c>
      <c r="F123" s="17">
        <v>60</v>
      </c>
      <c r="G123" s="57">
        <v>52</v>
      </c>
      <c r="H123" s="17">
        <v>60</v>
      </c>
      <c r="I123" s="17">
        <v>56</v>
      </c>
      <c r="J123" s="111"/>
      <c r="K123" s="57">
        <f t="shared" si="4"/>
        <v>228</v>
      </c>
      <c r="L123" s="16"/>
      <c r="M123" s="16"/>
    </row>
    <row r="124" spans="2:13" ht="15">
      <c r="B124" s="17">
        <v>3</v>
      </c>
      <c r="C124" s="60" t="s">
        <v>14</v>
      </c>
      <c r="D124" s="58">
        <v>51</v>
      </c>
      <c r="E124" s="58" t="s">
        <v>7</v>
      </c>
      <c r="F124" s="57"/>
      <c r="G124" s="57">
        <v>60</v>
      </c>
      <c r="H124" s="17">
        <v>80</v>
      </c>
      <c r="I124" s="58">
        <v>80</v>
      </c>
      <c r="J124" s="111"/>
      <c r="K124" s="57">
        <f t="shared" si="4"/>
        <v>220</v>
      </c>
      <c r="L124" s="16"/>
      <c r="M124" s="16"/>
    </row>
    <row r="125" spans="2:13" ht="15">
      <c r="B125" s="17">
        <v>4</v>
      </c>
      <c r="C125" s="34" t="s">
        <v>69</v>
      </c>
      <c r="D125" s="35">
        <v>56</v>
      </c>
      <c r="E125" s="35" t="s">
        <v>55</v>
      </c>
      <c r="F125" s="17">
        <v>80</v>
      </c>
      <c r="G125" s="57">
        <v>56</v>
      </c>
      <c r="H125" s="58"/>
      <c r="I125" s="17">
        <v>52</v>
      </c>
      <c r="J125" s="111"/>
      <c r="K125" s="57">
        <f t="shared" si="4"/>
        <v>188</v>
      </c>
      <c r="L125" s="16"/>
      <c r="M125" s="16"/>
    </row>
    <row r="126" spans="2:13" ht="15">
      <c r="B126" s="17">
        <v>5</v>
      </c>
      <c r="C126" s="34" t="s">
        <v>41</v>
      </c>
      <c r="D126" s="35">
        <v>59</v>
      </c>
      <c r="E126" s="35" t="s">
        <v>4</v>
      </c>
      <c r="F126" s="17">
        <v>56</v>
      </c>
      <c r="G126" s="57">
        <v>48</v>
      </c>
      <c r="H126" s="58"/>
      <c r="I126" s="17">
        <v>48</v>
      </c>
      <c r="J126" s="111"/>
      <c r="K126" s="57">
        <f t="shared" si="4"/>
        <v>152</v>
      </c>
      <c r="L126" s="16"/>
      <c r="M126" s="16"/>
    </row>
    <row r="127" spans="2:13" ht="15">
      <c r="B127" s="17">
        <v>6</v>
      </c>
      <c r="C127" s="34" t="s">
        <v>17</v>
      </c>
      <c r="D127" s="35">
        <v>55</v>
      </c>
      <c r="E127" s="35" t="s">
        <v>3</v>
      </c>
      <c r="F127" s="17">
        <v>52</v>
      </c>
      <c r="G127" s="57">
        <v>40</v>
      </c>
      <c r="H127" s="58"/>
      <c r="I127" s="17">
        <v>36</v>
      </c>
      <c r="J127" s="111"/>
      <c r="K127" s="57">
        <f t="shared" si="4"/>
        <v>128</v>
      </c>
      <c r="L127" s="16"/>
      <c r="M127" s="16"/>
    </row>
    <row r="128" spans="2:13" ht="15">
      <c r="B128" s="17">
        <v>7</v>
      </c>
      <c r="C128" s="60" t="s">
        <v>107</v>
      </c>
      <c r="D128" s="58">
        <v>51</v>
      </c>
      <c r="E128" s="58" t="s">
        <v>7</v>
      </c>
      <c r="F128" s="17"/>
      <c r="G128" s="57">
        <v>100</v>
      </c>
      <c r="H128" s="58"/>
      <c r="I128" s="58"/>
      <c r="J128" s="111"/>
      <c r="K128" s="57">
        <f t="shared" si="4"/>
        <v>100</v>
      </c>
      <c r="L128" s="16"/>
      <c r="M128" s="16"/>
    </row>
    <row r="129" spans="2:13" ht="15">
      <c r="B129" s="17">
        <v>8</v>
      </c>
      <c r="C129" s="112" t="s">
        <v>495</v>
      </c>
      <c r="D129" s="58"/>
      <c r="E129" s="17" t="s">
        <v>7</v>
      </c>
      <c r="F129" s="57"/>
      <c r="G129" s="57"/>
      <c r="H129" s="58"/>
      <c r="I129" s="58">
        <v>100</v>
      </c>
      <c r="J129" s="105"/>
      <c r="K129" s="57">
        <f t="shared" si="4"/>
        <v>100</v>
      </c>
      <c r="L129" s="17"/>
      <c r="M129" s="57"/>
    </row>
    <row r="130" spans="2:13" ht="15">
      <c r="B130" s="17">
        <v>9</v>
      </c>
      <c r="C130" s="60" t="s">
        <v>68</v>
      </c>
      <c r="D130" s="58">
        <v>50</v>
      </c>
      <c r="E130" s="58" t="s">
        <v>4</v>
      </c>
      <c r="F130" s="57"/>
      <c r="G130" s="57">
        <v>36</v>
      </c>
      <c r="H130" s="58"/>
      <c r="I130" s="58">
        <v>44</v>
      </c>
      <c r="J130" s="105"/>
      <c r="K130" s="57">
        <f t="shared" si="4"/>
        <v>80</v>
      </c>
      <c r="L130" s="17"/>
      <c r="M130" s="57"/>
    </row>
    <row r="131" spans="2:13" ht="15">
      <c r="B131" s="17">
        <v>10</v>
      </c>
      <c r="C131" s="60" t="s">
        <v>307</v>
      </c>
      <c r="D131" s="58">
        <v>55</v>
      </c>
      <c r="E131" s="58" t="s">
        <v>4</v>
      </c>
      <c r="F131" s="57"/>
      <c r="G131" s="57">
        <v>32</v>
      </c>
      <c r="H131" s="58"/>
      <c r="I131" s="58">
        <v>40</v>
      </c>
      <c r="J131" s="58"/>
      <c r="K131" s="57">
        <f t="shared" si="4"/>
        <v>72</v>
      </c>
      <c r="L131" s="17"/>
      <c r="M131" s="57"/>
    </row>
    <row r="132" spans="2:13" ht="15">
      <c r="B132" s="17">
        <v>11</v>
      </c>
      <c r="C132" s="16" t="s">
        <v>97</v>
      </c>
      <c r="D132" s="17">
        <v>59</v>
      </c>
      <c r="E132" s="17" t="s">
        <v>7</v>
      </c>
      <c r="F132" s="17"/>
      <c r="G132" s="57"/>
      <c r="H132" s="17">
        <v>56</v>
      </c>
      <c r="I132" s="58"/>
      <c r="J132" s="112"/>
      <c r="K132" s="57">
        <f t="shared" si="4"/>
        <v>56</v>
      </c>
      <c r="L132" s="16"/>
      <c r="M132" s="16"/>
    </row>
    <row r="133" spans="2:13" ht="15">
      <c r="B133" s="17">
        <v>12</v>
      </c>
      <c r="C133" s="16" t="s">
        <v>98</v>
      </c>
      <c r="D133" s="17">
        <v>53</v>
      </c>
      <c r="E133" s="17" t="s">
        <v>7</v>
      </c>
      <c r="F133" s="16"/>
      <c r="G133" s="57"/>
      <c r="H133" s="17">
        <v>52</v>
      </c>
      <c r="I133" s="58"/>
      <c r="J133" s="112"/>
      <c r="K133" s="57">
        <f t="shared" si="4"/>
        <v>52</v>
      </c>
      <c r="L133" s="16"/>
      <c r="M133" s="16"/>
    </row>
    <row r="134" spans="2:13" ht="15">
      <c r="B134" s="17">
        <v>13</v>
      </c>
      <c r="C134" s="34" t="s">
        <v>111</v>
      </c>
      <c r="D134" s="35">
        <v>56</v>
      </c>
      <c r="E134" s="35" t="s">
        <v>55</v>
      </c>
      <c r="F134" s="17">
        <v>48</v>
      </c>
      <c r="G134" s="17"/>
      <c r="H134" s="58"/>
      <c r="I134" s="58"/>
      <c r="J134" s="58"/>
      <c r="K134" s="57">
        <f t="shared" si="4"/>
        <v>48</v>
      </c>
      <c r="L134" s="17"/>
      <c r="M134" s="57"/>
    </row>
    <row r="135" spans="2:13" ht="15">
      <c r="B135" s="17">
        <v>14</v>
      </c>
      <c r="C135" s="34" t="s">
        <v>260</v>
      </c>
      <c r="D135" s="35">
        <v>59</v>
      </c>
      <c r="E135" s="35" t="s">
        <v>6</v>
      </c>
      <c r="F135" s="59">
        <v>44</v>
      </c>
      <c r="G135" s="17"/>
      <c r="H135" s="58"/>
      <c r="I135" s="58"/>
      <c r="J135" s="58"/>
      <c r="K135" s="57">
        <f t="shared" si="4"/>
        <v>44</v>
      </c>
      <c r="L135" s="17"/>
      <c r="M135" s="57"/>
    </row>
    <row r="136" spans="2:13" ht="15">
      <c r="B136" s="17">
        <v>15</v>
      </c>
      <c r="C136" s="104" t="s">
        <v>306</v>
      </c>
      <c r="D136" s="58">
        <v>56</v>
      </c>
      <c r="E136" s="58" t="s">
        <v>83</v>
      </c>
      <c r="F136" s="57"/>
      <c r="G136" s="57">
        <v>44</v>
      </c>
      <c r="H136" s="58"/>
      <c r="I136" s="58"/>
      <c r="J136" s="58"/>
      <c r="K136" s="57">
        <f t="shared" si="4"/>
        <v>44</v>
      </c>
      <c r="L136" s="17"/>
      <c r="M136" s="57"/>
    </row>
    <row r="137" spans="3:13" ht="15">
      <c r="C137" s="33"/>
      <c r="D137" s="51"/>
      <c r="E137" s="51"/>
      <c r="F137" s="51"/>
      <c r="G137" s="64"/>
      <c r="H137" s="6"/>
      <c r="I137" s="6"/>
      <c r="J137" s="6"/>
      <c r="K137" s="64"/>
      <c r="L137" s="51"/>
      <c r="M137" s="64"/>
    </row>
    <row r="138" spans="3:13" ht="15">
      <c r="C138" s="53" t="s">
        <v>261</v>
      </c>
      <c r="D138" s="51"/>
      <c r="E138" s="51"/>
      <c r="F138" s="51"/>
      <c r="H138" s="6"/>
      <c r="I138" s="6"/>
      <c r="J138" s="6"/>
      <c r="K138" s="64"/>
      <c r="L138" s="51"/>
      <c r="M138" s="64"/>
    </row>
    <row r="139" spans="2:13" ht="45">
      <c r="B139" s="55" t="s">
        <v>29</v>
      </c>
      <c r="C139" s="56" t="s">
        <v>0</v>
      </c>
      <c r="D139" s="55" t="s">
        <v>21</v>
      </c>
      <c r="E139" s="55" t="s">
        <v>1</v>
      </c>
      <c r="F139" s="55" t="s">
        <v>316</v>
      </c>
      <c r="G139" s="55" t="s">
        <v>315</v>
      </c>
      <c r="H139" s="55" t="s">
        <v>317</v>
      </c>
      <c r="I139" s="55" t="s">
        <v>318</v>
      </c>
      <c r="J139" s="55" t="s">
        <v>319</v>
      </c>
      <c r="K139" s="55" t="s">
        <v>28</v>
      </c>
      <c r="L139" s="55" t="s">
        <v>85</v>
      </c>
      <c r="M139" s="55" t="s">
        <v>20</v>
      </c>
    </row>
    <row r="140" spans="2:13" ht="15">
      <c r="B140" s="17">
        <v>1</v>
      </c>
      <c r="C140" s="34" t="s">
        <v>71</v>
      </c>
      <c r="D140" s="35">
        <v>62</v>
      </c>
      <c r="E140" s="35" t="s">
        <v>4</v>
      </c>
      <c r="F140" s="17">
        <v>80</v>
      </c>
      <c r="G140" s="57">
        <v>100</v>
      </c>
      <c r="H140" s="17">
        <v>100</v>
      </c>
      <c r="I140" s="17">
        <v>80</v>
      </c>
      <c r="J140" s="113"/>
      <c r="K140" s="57">
        <f aca="true" t="shared" si="5" ref="K140:K154">J140+I140+H140+G140+F140</f>
        <v>360</v>
      </c>
      <c r="L140" s="16"/>
      <c r="M140" s="16"/>
    </row>
    <row r="141" spans="2:13" ht="15">
      <c r="B141" s="17">
        <v>2</v>
      </c>
      <c r="C141" s="34" t="s">
        <v>39</v>
      </c>
      <c r="D141" s="35">
        <v>64</v>
      </c>
      <c r="E141" s="35" t="s">
        <v>55</v>
      </c>
      <c r="F141" s="17">
        <v>56</v>
      </c>
      <c r="G141" s="57">
        <v>56</v>
      </c>
      <c r="H141" s="17">
        <v>56</v>
      </c>
      <c r="I141" s="17">
        <v>100</v>
      </c>
      <c r="J141" s="113"/>
      <c r="K141" s="57">
        <f t="shared" si="5"/>
        <v>268</v>
      </c>
      <c r="L141" s="16"/>
      <c r="M141" s="16"/>
    </row>
    <row r="142" spans="2:13" ht="15">
      <c r="B142" s="17">
        <v>3</v>
      </c>
      <c r="C142" s="34" t="s">
        <v>70</v>
      </c>
      <c r="D142" s="35">
        <v>63</v>
      </c>
      <c r="E142" s="35" t="s">
        <v>6</v>
      </c>
      <c r="F142" s="17">
        <v>100</v>
      </c>
      <c r="G142" s="57">
        <v>80</v>
      </c>
      <c r="H142" s="17">
        <v>80</v>
      </c>
      <c r="I142" s="17"/>
      <c r="J142" s="113"/>
      <c r="K142" s="57">
        <f t="shared" si="5"/>
        <v>260</v>
      </c>
      <c r="L142" s="16"/>
      <c r="M142" s="16"/>
    </row>
    <row r="143" spans="2:13" ht="15">
      <c r="B143" s="17">
        <v>4</v>
      </c>
      <c r="C143" s="60" t="s">
        <v>310</v>
      </c>
      <c r="D143" s="35">
        <v>66</v>
      </c>
      <c r="E143" s="35" t="s">
        <v>13</v>
      </c>
      <c r="F143" s="17">
        <v>52</v>
      </c>
      <c r="G143" s="57">
        <v>52</v>
      </c>
      <c r="H143" s="17">
        <f>80/2</f>
        <v>40</v>
      </c>
      <c r="I143" s="17">
        <v>56</v>
      </c>
      <c r="J143" s="113"/>
      <c r="K143" s="57">
        <f t="shared" si="5"/>
        <v>200</v>
      </c>
      <c r="L143" s="16"/>
      <c r="M143" s="16"/>
    </row>
    <row r="144" spans="2:13" ht="15">
      <c r="B144" s="17">
        <v>5</v>
      </c>
      <c r="C144" s="16" t="s">
        <v>18</v>
      </c>
      <c r="D144" s="17">
        <v>60</v>
      </c>
      <c r="E144" s="17" t="s">
        <v>7</v>
      </c>
      <c r="F144" s="17"/>
      <c r="G144" s="17"/>
      <c r="H144" s="17">
        <v>52</v>
      </c>
      <c r="I144" s="17">
        <v>52</v>
      </c>
      <c r="J144" s="113"/>
      <c r="K144" s="57">
        <f t="shared" si="5"/>
        <v>104</v>
      </c>
      <c r="L144" s="16"/>
      <c r="M144" s="16"/>
    </row>
    <row r="145" spans="2:13" ht="15">
      <c r="B145" s="17">
        <v>6</v>
      </c>
      <c r="C145" s="60" t="s">
        <v>108</v>
      </c>
      <c r="D145" s="35">
        <v>66</v>
      </c>
      <c r="E145" s="35" t="s">
        <v>4</v>
      </c>
      <c r="F145" s="17">
        <v>60</v>
      </c>
      <c r="G145" s="57">
        <v>60</v>
      </c>
      <c r="H145" s="58"/>
      <c r="I145" s="17"/>
      <c r="J145" s="113"/>
      <c r="K145" s="57">
        <f t="shared" si="5"/>
        <v>120</v>
      </c>
      <c r="L145" s="16"/>
      <c r="M145" s="16"/>
    </row>
    <row r="146" spans="2:13" ht="15">
      <c r="B146" s="17">
        <v>7</v>
      </c>
      <c r="C146" s="16" t="s">
        <v>208</v>
      </c>
      <c r="D146" s="17">
        <v>61</v>
      </c>
      <c r="E146" s="17" t="s">
        <v>4</v>
      </c>
      <c r="F146" s="17"/>
      <c r="G146" s="17"/>
      <c r="H146" s="17">
        <f>100/2</f>
        <v>50</v>
      </c>
      <c r="I146" s="17">
        <v>60</v>
      </c>
      <c r="J146" s="101"/>
      <c r="K146" s="57">
        <f t="shared" si="5"/>
        <v>110</v>
      </c>
      <c r="L146" s="16"/>
      <c r="M146" s="16"/>
    </row>
    <row r="147" spans="2:13" ht="15">
      <c r="B147" s="17">
        <v>8</v>
      </c>
      <c r="C147" s="34" t="s">
        <v>210</v>
      </c>
      <c r="D147" s="35">
        <v>75</v>
      </c>
      <c r="E147" s="35" t="s">
        <v>13</v>
      </c>
      <c r="F147" s="59">
        <v>36</v>
      </c>
      <c r="G147" s="57">
        <v>36</v>
      </c>
      <c r="H147" s="17">
        <f>56/2</f>
        <v>28</v>
      </c>
      <c r="I147" s="17"/>
      <c r="J147" s="113"/>
      <c r="K147" s="57">
        <f t="shared" si="5"/>
        <v>100</v>
      </c>
      <c r="L147" s="16"/>
      <c r="M147" s="16"/>
    </row>
    <row r="148" spans="2:13" ht="15">
      <c r="B148" s="17">
        <v>9</v>
      </c>
      <c r="C148" s="60" t="s">
        <v>311</v>
      </c>
      <c r="D148" s="58">
        <v>66</v>
      </c>
      <c r="E148" s="58" t="s">
        <v>4</v>
      </c>
      <c r="F148" s="16"/>
      <c r="G148" s="57">
        <v>48</v>
      </c>
      <c r="H148" s="17"/>
      <c r="I148" s="17">
        <v>48</v>
      </c>
      <c r="J148" s="101"/>
      <c r="K148" s="57">
        <f t="shared" si="5"/>
        <v>96</v>
      </c>
      <c r="L148" s="16"/>
      <c r="M148" s="16"/>
    </row>
    <row r="149" spans="2:13" ht="15">
      <c r="B149" s="17">
        <v>10</v>
      </c>
      <c r="C149" s="34" t="s">
        <v>263</v>
      </c>
      <c r="D149" s="35">
        <v>73</v>
      </c>
      <c r="E149" s="35" t="s">
        <v>6</v>
      </c>
      <c r="F149" s="17">
        <v>48</v>
      </c>
      <c r="G149" s="57">
        <v>40</v>
      </c>
      <c r="H149" s="58"/>
      <c r="I149" s="17"/>
      <c r="J149" s="112"/>
      <c r="K149" s="57">
        <f t="shared" si="5"/>
        <v>88</v>
      </c>
      <c r="L149" s="16"/>
      <c r="M149" s="16"/>
    </row>
    <row r="150" spans="2:13" ht="15">
      <c r="B150" s="17">
        <v>11</v>
      </c>
      <c r="C150" s="34" t="s">
        <v>264</v>
      </c>
      <c r="D150" s="35">
        <v>74</v>
      </c>
      <c r="E150" s="35" t="s">
        <v>3</v>
      </c>
      <c r="F150" s="59">
        <v>40</v>
      </c>
      <c r="G150" s="57">
        <v>44</v>
      </c>
      <c r="H150" s="58"/>
      <c r="I150" s="58"/>
      <c r="J150" s="112"/>
      <c r="K150" s="57">
        <f t="shared" si="5"/>
        <v>84</v>
      </c>
      <c r="L150" s="16"/>
      <c r="M150" s="16"/>
    </row>
    <row r="151" spans="2:13" ht="15">
      <c r="B151" s="17">
        <v>12</v>
      </c>
      <c r="C151" s="16" t="s">
        <v>99</v>
      </c>
      <c r="D151" s="17">
        <v>72</v>
      </c>
      <c r="E151" s="17" t="s">
        <v>7</v>
      </c>
      <c r="F151" s="16"/>
      <c r="G151" s="57"/>
      <c r="H151" s="17">
        <v>60</v>
      </c>
      <c r="I151" s="17"/>
      <c r="J151" s="16"/>
      <c r="K151" s="57">
        <f t="shared" si="5"/>
        <v>60</v>
      </c>
      <c r="L151" s="16"/>
      <c r="M151" s="16"/>
    </row>
    <row r="152" spans="2:13" ht="15">
      <c r="B152" s="17">
        <v>13</v>
      </c>
      <c r="C152" s="34" t="s">
        <v>19</v>
      </c>
      <c r="D152" s="35">
        <v>65</v>
      </c>
      <c r="E152" s="35" t="s">
        <v>6</v>
      </c>
      <c r="F152" s="59">
        <v>44</v>
      </c>
      <c r="G152" s="17"/>
      <c r="H152" s="58"/>
      <c r="I152" s="58"/>
      <c r="J152" s="58"/>
      <c r="K152" s="57">
        <f t="shared" si="5"/>
        <v>44</v>
      </c>
      <c r="L152" s="17"/>
      <c r="M152" s="57"/>
    </row>
    <row r="153" spans="2:13" ht="15">
      <c r="B153" s="17">
        <v>14</v>
      </c>
      <c r="C153" s="16" t="s">
        <v>209</v>
      </c>
      <c r="D153" s="17">
        <v>64</v>
      </c>
      <c r="E153" s="17" t="s">
        <v>7</v>
      </c>
      <c r="F153" s="17"/>
      <c r="G153" s="17"/>
      <c r="H153" s="17">
        <f>60/2</f>
        <v>30</v>
      </c>
      <c r="I153" s="17"/>
      <c r="J153" s="16"/>
      <c r="K153" s="57">
        <f t="shared" si="5"/>
        <v>30</v>
      </c>
      <c r="L153" s="16"/>
      <c r="M153" s="16"/>
    </row>
    <row r="154" spans="2:13" ht="15">
      <c r="B154" s="17">
        <v>15</v>
      </c>
      <c r="C154" s="16" t="s">
        <v>100</v>
      </c>
      <c r="D154" s="17">
        <v>75</v>
      </c>
      <c r="E154" s="17" t="s">
        <v>7</v>
      </c>
      <c r="F154" s="17"/>
      <c r="G154" s="17"/>
      <c r="H154" s="17">
        <v>1</v>
      </c>
      <c r="I154" s="17"/>
      <c r="J154" s="16"/>
      <c r="K154" s="57">
        <f t="shared" si="5"/>
        <v>1</v>
      </c>
      <c r="L154" s="16"/>
      <c r="M154" s="16"/>
    </row>
    <row r="155" spans="3:6" ht="15">
      <c r="C155" s="33"/>
      <c r="D155" s="51"/>
      <c r="E155" s="51"/>
      <c r="F155" s="51"/>
    </row>
    <row r="156" spans="3:6" ht="15">
      <c r="C156" s="53" t="s">
        <v>228</v>
      </c>
      <c r="D156" s="51"/>
      <c r="E156" s="52"/>
      <c r="F156" s="51"/>
    </row>
    <row r="157" spans="2:13" ht="45">
      <c r="B157" s="55" t="s">
        <v>29</v>
      </c>
      <c r="C157" s="56" t="s">
        <v>0</v>
      </c>
      <c r="D157" s="55" t="s">
        <v>21</v>
      </c>
      <c r="E157" s="55" t="s">
        <v>1</v>
      </c>
      <c r="F157" s="55" t="s">
        <v>316</v>
      </c>
      <c r="G157" s="55" t="s">
        <v>315</v>
      </c>
      <c r="H157" s="55" t="s">
        <v>317</v>
      </c>
      <c r="I157" s="55" t="s">
        <v>318</v>
      </c>
      <c r="J157" s="55" t="s">
        <v>319</v>
      </c>
      <c r="K157" s="55" t="s">
        <v>28</v>
      </c>
      <c r="L157" s="55" t="s">
        <v>85</v>
      </c>
      <c r="M157" s="55" t="s">
        <v>20</v>
      </c>
    </row>
    <row r="158" spans="2:13" ht="15">
      <c r="B158" s="17">
        <v>1</v>
      </c>
      <c r="C158" s="34" t="s">
        <v>223</v>
      </c>
      <c r="D158" s="35">
        <v>1995</v>
      </c>
      <c r="E158" s="35" t="s">
        <v>7</v>
      </c>
      <c r="F158" s="17">
        <v>100</v>
      </c>
      <c r="G158" s="17">
        <v>100</v>
      </c>
      <c r="H158" s="58">
        <v>100</v>
      </c>
      <c r="I158" s="17"/>
      <c r="J158" s="111"/>
      <c r="K158" s="57">
        <f aca="true" t="shared" si="6" ref="K158:K186">J158+I158+H158+G158+F158</f>
        <v>300</v>
      </c>
      <c r="L158" s="16"/>
      <c r="M158" s="16"/>
    </row>
    <row r="159" spans="2:13" ht="15">
      <c r="B159" s="17">
        <v>2</v>
      </c>
      <c r="C159" s="60" t="s">
        <v>36</v>
      </c>
      <c r="D159" s="58">
        <v>1997</v>
      </c>
      <c r="E159" s="58" t="s">
        <v>4</v>
      </c>
      <c r="F159" s="17"/>
      <c r="G159" s="57">
        <v>60</v>
      </c>
      <c r="H159" s="58">
        <v>30</v>
      </c>
      <c r="I159" s="17">
        <v>100</v>
      </c>
      <c r="J159" s="111"/>
      <c r="K159" s="57">
        <f t="shared" si="6"/>
        <v>190</v>
      </c>
      <c r="L159" s="16"/>
      <c r="M159" s="16"/>
    </row>
    <row r="160" spans="2:13" ht="15">
      <c r="B160" s="17">
        <v>3</v>
      </c>
      <c r="C160" s="34" t="s">
        <v>74</v>
      </c>
      <c r="D160" s="35">
        <v>1997</v>
      </c>
      <c r="E160" s="35" t="s">
        <v>3</v>
      </c>
      <c r="F160" s="17">
        <v>52</v>
      </c>
      <c r="G160" s="57">
        <v>44</v>
      </c>
      <c r="H160" s="58"/>
      <c r="I160" s="17">
        <v>80</v>
      </c>
      <c r="J160" s="111"/>
      <c r="K160" s="57">
        <f t="shared" si="6"/>
        <v>176</v>
      </c>
      <c r="L160" s="16"/>
      <c r="M160" s="16"/>
    </row>
    <row r="161" spans="2:13" ht="15">
      <c r="B161" s="17">
        <v>4</v>
      </c>
      <c r="C161" s="34" t="s">
        <v>37</v>
      </c>
      <c r="D161" s="35">
        <v>1997</v>
      </c>
      <c r="E161" s="35" t="s">
        <v>3</v>
      </c>
      <c r="F161" s="17">
        <v>80</v>
      </c>
      <c r="G161" s="17">
        <v>80</v>
      </c>
      <c r="H161" s="58"/>
      <c r="I161" s="17"/>
      <c r="J161" s="111"/>
      <c r="K161" s="57">
        <f t="shared" si="6"/>
        <v>160</v>
      </c>
      <c r="L161" s="16"/>
      <c r="M161" s="16"/>
    </row>
    <row r="162" spans="2:13" ht="15">
      <c r="B162" s="17">
        <v>5</v>
      </c>
      <c r="C162" s="34" t="s">
        <v>224</v>
      </c>
      <c r="D162" s="35">
        <v>1996</v>
      </c>
      <c r="E162" s="35" t="s">
        <v>6</v>
      </c>
      <c r="F162" s="17">
        <v>60</v>
      </c>
      <c r="G162" s="57">
        <v>48</v>
      </c>
      <c r="H162" s="58">
        <v>52</v>
      </c>
      <c r="I162" s="17"/>
      <c r="J162" s="111"/>
      <c r="K162" s="57">
        <f t="shared" si="6"/>
        <v>160</v>
      </c>
      <c r="L162" s="16"/>
      <c r="M162" s="16"/>
    </row>
    <row r="163" spans="2:13" ht="15">
      <c r="B163" s="17">
        <v>6</v>
      </c>
      <c r="C163" s="60" t="s">
        <v>109</v>
      </c>
      <c r="D163" s="58">
        <v>1995</v>
      </c>
      <c r="E163" s="58" t="s">
        <v>7</v>
      </c>
      <c r="F163" s="16"/>
      <c r="G163" s="57">
        <v>32</v>
      </c>
      <c r="H163" s="17">
        <v>56</v>
      </c>
      <c r="I163" s="17">
        <v>52</v>
      </c>
      <c r="J163" s="111"/>
      <c r="K163" s="57">
        <f t="shared" si="6"/>
        <v>140</v>
      </c>
      <c r="L163" s="16"/>
      <c r="M163" s="16"/>
    </row>
    <row r="164" spans="2:13" ht="15">
      <c r="B164" s="17">
        <v>7</v>
      </c>
      <c r="C164" s="60" t="s">
        <v>89</v>
      </c>
      <c r="D164" s="58">
        <v>1997</v>
      </c>
      <c r="E164" s="58" t="s">
        <v>7</v>
      </c>
      <c r="F164" s="16"/>
      <c r="G164" s="57">
        <v>36</v>
      </c>
      <c r="H164" s="58">
        <v>48</v>
      </c>
      <c r="I164" s="58">
        <v>56</v>
      </c>
      <c r="J164" s="111"/>
      <c r="K164" s="57">
        <f t="shared" si="6"/>
        <v>140</v>
      </c>
      <c r="L164" s="16"/>
      <c r="M164" s="16"/>
    </row>
    <row r="165" spans="2:13" ht="15">
      <c r="B165" s="17">
        <v>8</v>
      </c>
      <c r="C165" s="16" t="s">
        <v>212</v>
      </c>
      <c r="D165" s="17">
        <v>1994</v>
      </c>
      <c r="E165" s="17" t="s">
        <v>7</v>
      </c>
      <c r="F165" s="17"/>
      <c r="G165" s="57"/>
      <c r="H165" s="17">
        <v>80</v>
      </c>
      <c r="I165" s="17">
        <v>60</v>
      </c>
      <c r="J165" s="111"/>
      <c r="K165" s="57">
        <f t="shared" si="6"/>
        <v>140</v>
      </c>
      <c r="L165" s="16"/>
      <c r="M165" s="16"/>
    </row>
    <row r="166" spans="2:13" ht="15">
      <c r="B166" s="17">
        <v>9</v>
      </c>
      <c r="C166" s="34" t="s">
        <v>226</v>
      </c>
      <c r="D166" s="35">
        <v>1996</v>
      </c>
      <c r="E166" s="35" t="s">
        <v>6</v>
      </c>
      <c r="F166" s="59">
        <v>40</v>
      </c>
      <c r="G166" s="57">
        <v>26</v>
      </c>
      <c r="H166" s="58">
        <v>32</v>
      </c>
      <c r="I166" s="17">
        <v>28</v>
      </c>
      <c r="J166" s="111"/>
      <c r="K166" s="57">
        <f t="shared" si="6"/>
        <v>126</v>
      </c>
      <c r="L166" s="16"/>
      <c r="M166" s="16"/>
    </row>
    <row r="167" spans="2:13" ht="15">
      <c r="B167" s="17">
        <v>10</v>
      </c>
      <c r="C167" s="60" t="s">
        <v>279</v>
      </c>
      <c r="D167" s="58">
        <v>1997</v>
      </c>
      <c r="E167" s="58" t="s">
        <v>13</v>
      </c>
      <c r="F167" s="17"/>
      <c r="G167" s="57">
        <v>30</v>
      </c>
      <c r="H167" s="17">
        <v>44</v>
      </c>
      <c r="I167" s="17">
        <v>48</v>
      </c>
      <c r="J167" s="111"/>
      <c r="K167" s="57">
        <f t="shared" si="6"/>
        <v>122</v>
      </c>
      <c r="L167" s="16"/>
      <c r="M167" s="16"/>
    </row>
    <row r="168" spans="2:13" ht="15">
      <c r="B168" s="17">
        <v>11</v>
      </c>
      <c r="C168" s="34" t="s">
        <v>38</v>
      </c>
      <c r="D168" s="35">
        <v>1997</v>
      </c>
      <c r="E168" s="35" t="s">
        <v>4</v>
      </c>
      <c r="F168" s="59">
        <v>32</v>
      </c>
      <c r="G168" s="57">
        <v>22</v>
      </c>
      <c r="H168" s="58">
        <v>40</v>
      </c>
      <c r="I168" s="17"/>
      <c r="J168" s="111"/>
      <c r="K168" s="57">
        <f t="shared" si="6"/>
        <v>94</v>
      </c>
      <c r="L168" s="16"/>
      <c r="M168" s="16"/>
    </row>
    <row r="169" spans="2:13" ht="15">
      <c r="B169" s="17">
        <v>12</v>
      </c>
      <c r="C169" s="60" t="s">
        <v>78</v>
      </c>
      <c r="D169" s="58">
        <v>1997</v>
      </c>
      <c r="E169" s="58" t="s">
        <v>83</v>
      </c>
      <c r="F169" s="16"/>
      <c r="G169" s="57">
        <v>56</v>
      </c>
      <c r="H169" s="58"/>
      <c r="I169" s="17">
        <v>36</v>
      </c>
      <c r="J169" s="111"/>
      <c r="K169" s="57">
        <f t="shared" si="6"/>
        <v>92</v>
      </c>
      <c r="L169" s="16"/>
      <c r="M169" s="16"/>
    </row>
    <row r="170" spans="2:13" ht="15">
      <c r="B170" s="17">
        <v>13</v>
      </c>
      <c r="C170" s="34" t="s">
        <v>80</v>
      </c>
      <c r="D170" s="35">
        <v>1996</v>
      </c>
      <c r="E170" s="35" t="s">
        <v>6</v>
      </c>
      <c r="F170" s="59">
        <v>44</v>
      </c>
      <c r="G170" s="57">
        <v>40</v>
      </c>
      <c r="H170" s="58"/>
      <c r="I170" s="17"/>
      <c r="J170" s="111"/>
      <c r="K170" s="57">
        <f t="shared" si="6"/>
        <v>84</v>
      </c>
      <c r="L170" s="16"/>
      <c r="M170" s="16"/>
    </row>
    <row r="171" spans="2:13" ht="15">
      <c r="B171" s="17">
        <v>14</v>
      </c>
      <c r="C171" s="16" t="s">
        <v>87</v>
      </c>
      <c r="D171" s="17">
        <v>1995</v>
      </c>
      <c r="E171" s="17" t="s">
        <v>7</v>
      </c>
      <c r="F171" s="16"/>
      <c r="G171" s="57"/>
      <c r="H171" s="17">
        <v>36</v>
      </c>
      <c r="I171" s="17">
        <v>40</v>
      </c>
      <c r="J171" s="103"/>
      <c r="K171" s="57">
        <f t="shared" si="6"/>
        <v>76</v>
      </c>
      <c r="L171" s="17"/>
      <c r="M171" s="17"/>
    </row>
    <row r="172" spans="2:13" ht="15">
      <c r="B172" s="17">
        <v>15</v>
      </c>
      <c r="C172" s="34" t="s">
        <v>40</v>
      </c>
      <c r="D172" s="35">
        <v>1994</v>
      </c>
      <c r="E172" s="35" t="s">
        <v>55</v>
      </c>
      <c r="F172" s="59">
        <v>36</v>
      </c>
      <c r="G172" s="57">
        <v>24</v>
      </c>
      <c r="H172" s="58"/>
      <c r="I172" s="17"/>
      <c r="J172" s="111"/>
      <c r="K172" s="57">
        <f t="shared" si="6"/>
        <v>60</v>
      </c>
      <c r="L172" s="16"/>
      <c r="M172" s="16"/>
    </row>
    <row r="173" spans="2:13" ht="15">
      <c r="B173" s="17">
        <v>16</v>
      </c>
      <c r="C173" s="16" t="s">
        <v>80</v>
      </c>
      <c r="D173" s="17">
        <v>96</v>
      </c>
      <c r="E173" s="17" t="s">
        <v>6</v>
      </c>
      <c r="F173" s="17"/>
      <c r="G173" s="17"/>
      <c r="H173" s="17">
        <v>60</v>
      </c>
      <c r="I173" s="58"/>
      <c r="J173" s="111"/>
      <c r="K173" s="57">
        <f t="shared" si="6"/>
        <v>60</v>
      </c>
      <c r="L173" s="16"/>
      <c r="M173" s="16"/>
    </row>
    <row r="174" spans="2:13" ht="15">
      <c r="B174" s="17">
        <v>17</v>
      </c>
      <c r="C174" s="60" t="s">
        <v>75</v>
      </c>
      <c r="D174" s="58">
        <v>1996</v>
      </c>
      <c r="E174" s="58" t="s">
        <v>83</v>
      </c>
      <c r="F174" s="16"/>
      <c r="G174" s="57">
        <v>28</v>
      </c>
      <c r="H174" s="17"/>
      <c r="I174" s="17">
        <v>30</v>
      </c>
      <c r="J174" s="102"/>
      <c r="K174" s="57">
        <f t="shared" si="6"/>
        <v>58</v>
      </c>
      <c r="L174" s="16"/>
      <c r="M174" s="16"/>
    </row>
    <row r="175" spans="2:13" ht="15">
      <c r="B175" s="17">
        <v>18</v>
      </c>
      <c r="C175" s="34" t="s">
        <v>225</v>
      </c>
      <c r="D175" s="35">
        <v>1996</v>
      </c>
      <c r="E175" s="35" t="s">
        <v>7</v>
      </c>
      <c r="F175" s="17">
        <v>56</v>
      </c>
      <c r="G175" s="17"/>
      <c r="H175" s="58"/>
      <c r="I175" s="17"/>
      <c r="J175" s="112"/>
      <c r="K175" s="57">
        <f t="shared" si="6"/>
        <v>56</v>
      </c>
      <c r="L175" s="16"/>
      <c r="M175" s="16"/>
    </row>
    <row r="176" spans="2:13" ht="15">
      <c r="B176" s="17">
        <v>19</v>
      </c>
      <c r="C176" s="60" t="s">
        <v>212</v>
      </c>
      <c r="D176" s="58">
        <v>1994</v>
      </c>
      <c r="E176" s="58" t="s">
        <v>7</v>
      </c>
      <c r="F176" s="17"/>
      <c r="G176" s="57">
        <v>52</v>
      </c>
      <c r="H176" s="58"/>
      <c r="I176" s="58"/>
      <c r="J176" s="112"/>
      <c r="K176" s="57">
        <f t="shared" si="6"/>
        <v>52</v>
      </c>
      <c r="L176" s="16"/>
      <c r="M176" s="16"/>
    </row>
    <row r="177" spans="2:13" ht="15">
      <c r="B177" s="17">
        <v>20</v>
      </c>
      <c r="C177" s="16" t="s">
        <v>326</v>
      </c>
      <c r="D177" s="17">
        <v>97</v>
      </c>
      <c r="E177" s="17" t="s">
        <v>13</v>
      </c>
      <c r="F177" s="17"/>
      <c r="G177" s="17"/>
      <c r="H177" s="58">
        <v>28</v>
      </c>
      <c r="I177" s="58">
        <v>22</v>
      </c>
      <c r="J177" s="58"/>
      <c r="K177" s="57">
        <f t="shared" si="6"/>
        <v>50</v>
      </c>
      <c r="L177" s="17"/>
      <c r="M177" s="57"/>
    </row>
    <row r="178" spans="2:13" ht="15">
      <c r="B178" s="17">
        <v>21</v>
      </c>
      <c r="C178" s="34" t="s">
        <v>88</v>
      </c>
      <c r="D178" s="35">
        <v>1995</v>
      </c>
      <c r="E178" s="35" t="s">
        <v>7</v>
      </c>
      <c r="F178" s="17">
        <v>48</v>
      </c>
      <c r="G178" s="17"/>
      <c r="H178" s="58">
        <v>1</v>
      </c>
      <c r="I178" s="58"/>
      <c r="J178" s="58"/>
      <c r="K178" s="57">
        <f t="shared" si="6"/>
        <v>49</v>
      </c>
      <c r="L178" s="17"/>
      <c r="M178" s="57"/>
    </row>
    <row r="179" spans="2:13" ht="15">
      <c r="B179" s="17">
        <v>22</v>
      </c>
      <c r="C179" s="60" t="s">
        <v>280</v>
      </c>
      <c r="D179" s="58">
        <v>1995</v>
      </c>
      <c r="E179" s="58" t="s">
        <v>112</v>
      </c>
      <c r="F179" s="16"/>
      <c r="G179" s="57">
        <v>20</v>
      </c>
      <c r="H179" s="17"/>
      <c r="I179" s="17">
        <v>24</v>
      </c>
      <c r="J179" s="16"/>
      <c r="K179" s="57">
        <f t="shared" si="6"/>
        <v>44</v>
      </c>
      <c r="L179" s="16"/>
      <c r="M179" s="16"/>
    </row>
    <row r="180" spans="2:13" ht="15">
      <c r="B180" s="17">
        <v>23</v>
      </c>
      <c r="C180" s="112" t="s">
        <v>535</v>
      </c>
      <c r="D180" s="35"/>
      <c r="E180" s="35" t="s">
        <v>7</v>
      </c>
      <c r="F180" s="17"/>
      <c r="G180" s="17"/>
      <c r="H180" s="58"/>
      <c r="I180" s="58">
        <v>44</v>
      </c>
      <c r="J180" s="58"/>
      <c r="K180" s="57">
        <f t="shared" si="6"/>
        <v>44</v>
      </c>
      <c r="L180" s="17"/>
      <c r="M180" s="57"/>
    </row>
    <row r="181" spans="2:13" ht="15">
      <c r="B181" s="17">
        <v>24</v>
      </c>
      <c r="C181" s="60" t="s">
        <v>281</v>
      </c>
      <c r="D181" s="58">
        <v>1997</v>
      </c>
      <c r="E181" s="58" t="s">
        <v>31</v>
      </c>
      <c r="F181" s="16"/>
      <c r="G181" s="57">
        <v>18</v>
      </c>
      <c r="H181" s="17"/>
      <c r="I181" s="17">
        <v>18</v>
      </c>
      <c r="J181" s="16"/>
      <c r="K181" s="57">
        <f t="shared" si="6"/>
        <v>36</v>
      </c>
      <c r="L181" s="16"/>
      <c r="M181" s="16"/>
    </row>
    <row r="182" spans="2:13" ht="15">
      <c r="B182" s="17">
        <v>25</v>
      </c>
      <c r="C182" s="112" t="s">
        <v>536</v>
      </c>
      <c r="D182" s="35"/>
      <c r="E182" s="35" t="s">
        <v>7</v>
      </c>
      <c r="F182" s="17"/>
      <c r="G182" s="17"/>
      <c r="H182" s="58"/>
      <c r="I182" s="57">
        <v>32</v>
      </c>
      <c r="J182" s="58"/>
      <c r="K182" s="57">
        <f t="shared" si="6"/>
        <v>32</v>
      </c>
      <c r="L182" s="17"/>
      <c r="M182" s="57"/>
    </row>
    <row r="183" spans="2:13" ht="15">
      <c r="B183" s="17">
        <v>26</v>
      </c>
      <c r="C183" s="102" t="s">
        <v>328</v>
      </c>
      <c r="D183" s="17">
        <v>97</v>
      </c>
      <c r="E183" s="17" t="s">
        <v>7</v>
      </c>
      <c r="F183" s="17"/>
      <c r="G183" s="17"/>
      <c r="H183" s="58">
        <v>26</v>
      </c>
      <c r="I183" s="58"/>
      <c r="J183" s="58"/>
      <c r="K183" s="57">
        <f t="shared" si="6"/>
        <v>26</v>
      </c>
      <c r="L183" s="17"/>
      <c r="M183" s="57"/>
    </row>
    <row r="184" spans="2:13" ht="15">
      <c r="B184" s="17">
        <v>27</v>
      </c>
      <c r="C184" s="111" t="s">
        <v>537</v>
      </c>
      <c r="D184" s="35"/>
      <c r="E184" s="58" t="s">
        <v>112</v>
      </c>
      <c r="F184" s="17"/>
      <c r="G184" s="17"/>
      <c r="H184" s="58"/>
      <c r="I184" s="57">
        <v>26</v>
      </c>
      <c r="J184" s="58"/>
      <c r="K184" s="57">
        <f t="shared" si="6"/>
        <v>26</v>
      </c>
      <c r="L184" s="17"/>
      <c r="M184" s="57"/>
    </row>
    <row r="185" spans="2:13" ht="15">
      <c r="B185" s="17">
        <v>28</v>
      </c>
      <c r="C185" s="111" t="s">
        <v>538</v>
      </c>
      <c r="D185" s="35"/>
      <c r="E185" s="58" t="s">
        <v>31</v>
      </c>
      <c r="F185" s="17"/>
      <c r="G185" s="17"/>
      <c r="H185" s="58"/>
      <c r="I185" s="57">
        <v>20</v>
      </c>
      <c r="J185" s="58"/>
      <c r="K185" s="57">
        <f t="shared" si="6"/>
        <v>20</v>
      </c>
      <c r="L185" s="17"/>
      <c r="M185" s="57"/>
    </row>
    <row r="186" spans="2:13" ht="15">
      <c r="B186" s="17">
        <v>29</v>
      </c>
      <c r="C186" s="106" t="s">
        <v>90</v>
      </c>
      <c r="D186" s="35">
        <v>1997</v>
      </c>
      <c r="E186" s="35" t="s">
        <v>7</v>
      </c>
      <c r="F186" s="17">
        <v>1</v>
      </c>
      <c r="G186" s="17"/>
      <c r="H186" s="58"/>
      <c r="I186" s="58"/>
      <c r="J186" s="58"/>
      <c r="K186" s="57">
        <f t="shared" si="6"/>
        <v>1</v>
      </c>
      <c r="L186" s="17"/>
      <c r="M186" s="57"/>
    </row>
    <row r="187" spans="3:7" ht="15">
      <c r="C187" s="65"/>
      <c r="D187" s="6"/>
      <c r="E187" s="6"/>
      <c r="F187" s="51"/>
      <c r="G187" s="64"/>
    </row>
    <row r="188" spans="3:6" ht="15">
      <c r="C188" s="53" t="s">
        <v>229</v>
      </c>
      <c r="D188" s="51"/>
      <c r="E188" s="51"/>
      <c r="F188" s="51"/>
    </row>
    <row r="189" spans="2:13" ht="45">
      <c r="B189" s="55" t="s">
        <v>29</v>
      </c>
      <c r="C189" s="56" t="s">
        <v>0</v>
      </c>
      <c r="D189" s="55" t="s">
        <v>21</v>
      </c>
      <c r="E189" s="55" t="s">
        <v>1</v>
      </c>
      <c r="F189" s="55" t="s">
        <v>316</v>
      </c>
      <c r="G189" s="55" t="s">
        <v>315</v>
      </c>
      <c r="H189" s="55" t="s">
        <v>317</v>
      </c>
      <c r="I189" s="55" t="s">
        <v>318</v>
      </c>
      <c r="J189" s="55" t="s">
        <v>319</v>
      </c>
      <c r="K189" s="55" t="s">
        <v>28</v>
      </c>
      <c r="L189" s="55" t="s">
        <v>85</v>
      </c>
      <c r="M189" s="55" t="s">
        <v>20</v>
      </c>
    </row>
    <row r="190" spans="2:13" ht="15">
      <c r="B190" s="17">
        <v>1</v>
      </c>
      <c r="C190" s="34" t="s">
        <v>22</v>
      </c>
      <c r="D190" s="35">
        <v>25</v>
      </c>
      <c r="E190" s="17"/>
      <c r="F190" s="17">
        <v>100</v>
      </c>
      <c r="G190" s="17">
        <v>80</v>
      </c>
      <c r="H190" s="17">
        <v>80</v>
      </c>
      <c r="I190" s="17">
        <v>100</v>
      </c>
      <c r="J190" s="17"/>
      <c r="K190" s="57">
        <f aca="true" t="shared" si="7" ref="K190:K197">J190+I190+H190+G190+F190</f>
        <v>360</v>
      </c>
      <c r="L190" s="111"/>
      <c r="M190" s="57"/>
    </row>
    <row r="191" spans="2:13" ht="15">
      <c r="B191" s="17">
        <v>2</v>
      </c>
      <c r="C191" s="34" t="s">
        <v>190</v>
      </c>
      <c r="D191" s="35">
        <v>27</v>
      </c>
      <c r="E191" s="35" t="s">
        <v>4</v>
      </c>
      <c r="F191" s="17">
        <v>60</v>
      </c>
      <c r="G191" s="17">
        <v>100</v>
      </c>
      <c r="H191" s="17">
        <v>100</v>
      </c>
      <c r="I191" s="17">
        <v>80</v>
      </c>
      <c r="J191" s="17"/>
      <c r="K191" s="57">
        <f t="shared" si="7"/>
        <v>340</v>
      </c>
      <c r="L191" s="111"/>
      <c r="M191" s="57"/>
    </row>
    <row r="192" spans="2:13" ht="15">
      <c r="B192" s="17">
        <v>3</v>
      </c>
      <c r="C192" s="34" t="s">
        <v>117</v>
      </c>
      <c r="D192" s="35">
        <v>19</v>
      </c>
      <c r="E192" s="35" t="s">
        <v>6</v>
      </c>
      <c r="F192" s="17">
        <v>80</v>
      </c>
      <c r="G192" s="17"/>
      <c r="H192" s="17">
        <v>100</v>
      </c>
      <c r="I192" s="17">
        <v>60</v>
      </c>
      <c r="J192" s="17"/>
      <c r="K192" s="57">
        <f t="shared" si="7"/>
        <v>240</v>
      </c>
      <c r="L192" s="111"/>
      <c r="M192" s="57"/>
    </row>
    <row r="193" spans="2:13" ht="15">
      <c r="B193" s="17">
        <v>4</v>
      </c>
      <c r="C193" s="34" t="s">
        <v>79</v>
      </c>
      <c r="D193" s="35">
        <v>25</v>
      </c>
      <c r="E193" s="35" t="s">
        <v>6</v>
      </c>
      <c r="F193" s="17">
        <v>52</v>
      </c>
      <c r="G193" s="17"/>
      <c r="H193" s="17">
        <v>80</v>
      </c>
      <c r="I193" s="17">
        <v>56</v>
      </c>
      <c r="J193" s="16"/>
      <c r="K193" s="57">
        <f t="shared" si="7"/>
        <v>188</v>
      </c>
      <c r="L193" s="111"/>
      <c r="M193" s="57"/>
    </row>
    <row r="194" spans="2:13" ht="15">
      <c r="B194" s="17">
        <v>5</v>
      </c>
      <c r="C194" s="16" t="s">
        <v>81</v>
      </c>
      <c r="D194" s="17">
        <v>19</v>
      </c>
      <c r="E194" s="17" t="s">
        <v>125</v>
      </c>
      <c r="F194" s="17"/>
      <c r="G194" s="17"/>
      <c r="H194" s="58">
        <v>60</v>
      </c>
      <c r="I194" s="58"/>
      <c r="J194" s="58"/>
      <c r="K194" s="57">
        <f t="shared" si="7"/>
        <v>60</v>
      </c>
      <c r="L194" s="111"/>
      <c r="M194" s="57"/>
    </row>
    <row r="195" spans="2:13" ht="15">
      <c r="B195" s="17">
        <v>6</v>
      </c>
      <c r="C195" s="16" t="s">
        <v>24</v>
      </c>
      <c r="D195" s="17">
        <v>22</v>
      </c>
      <c r="E195" s="17" t="s">
        <v>4</v>
      </c>
      <c r="F195" s="17"/>
      <c r="G195" s="17"/>
      <c r="H195" s="58">
        <v>60</v>
      </c>
      <c r="I195" s="58"/>
      <c r="J195" s="58"/>
      <c r="K195" s="57">
        <f t="shared" si="7"/>
        <v>60</v>
      </c>
      <c r="L195" s="17"/>
      <c r="M195" s="16"/>
    </row>
    <row r="196" spans="2:13" ht="15">
      <c r="B196" s="17">
        <v>7</v>
      </c>
      <c r="C196" s="34" t="s">
        <v>23</v>
      </c>
      <c r="D196" s="35">
        <v>21</v>
      </c>
      <c r="E196" s="35" t="s">
        <v>7</v>
      </c>
      <c r="F196" s="17">
        <v>56</v>
      </c>
      <c r="G196" s="17"/>
      <c r="H196" s="17"/>
      <c r="I196" s="17"/>
      <c r="J196" s="16"/>
      <c r="K196" s="57">
        <f t="shared" si="7"/>
        <v>56</v>
      </c>
      <c r="L196" s="16"/>
      <c r="M196" s="16"/>
    </row>
    <row r="197" spans="2:13" ht="15">
      <c r="B197" s="17">
        <v>8</v>
      </c>
      <c r="C197" s="111" t="s">
        <v>542</v>
      </c>
      <c r="D197" s="17"/>
      <c r="E197" s="58" t="s">
        <v>112</v>
      </c>
      <c r="F197" s="17"/>
      <c r="G197" s="17"/>
      <c r="H197" s="58"/>
      <c r="I197" s="58">
        <v>52</v>
      </c>
      <c r="J197" s="58"/>
      <c r="K197" s="57">
        <f t="shared" si="7"/>
        <v>52</v>
      </c>
      <c r="L197" s="17"/>
      <c r="M197" s="16"/>
    </row>
    <row r="198" spans="3:12" ht="15">
      <c r="C198" s="110"/>
      <c r="D198" s="51"/>
      <c r="E198" s="51"/>
      <c r="F198" s="51"/>
      <c r="H198" s="6"/>
      <c r="I198" s="6"/>
      <c r="J198" s="6"/>
      <c r="K198" s="64"/>
      <c r="L198" s="51"/>
    </row>
    <row r="199" spans="3:12" ht="15">
      <c r="C199" s="53" t="s">
        <v>230</v>
      </c>
      <c r="D199" s="51"/>
      <c r="E199" s="51"/>
      <c r="F199" s="51"/>
      <c r="H199" s="6"/>
      <c r="I199" s="6"/>
      <c r="J199" s="6"/>
      <c r="K199" s="64"/>
      <c r="L199" s="51"/>
    </row>
    <row r="200" spans="2:13" ht="45">
      <c r="B200" s="55" t="s">
        <v>29</v>
      </c>
      <c r="C200" s="56" t="s">
        <v>0</v>
      </c>
      <c r="D200" s="55" t="s">
        <v>21</v>
      </c>
      <c r="E200" s="55" t="s">
        <v>1</v>
      </c>
      <c r="F200" s="55" t="s">
        <v>316</v>
      </c>
      <c r="G200" s="55" t="s">
        <v>315</v>
      </c>
      <c r="H200" s="55" t="s">
        <v>317</v>
      </c>
      <c r="I200" s="55" t="s">
        <v>318</v>
      </c>
      <c r="J200" s="55" t="s">
        <v>319</v>
      </c>
      <c r="K200" s="55" t="s">
        <v>28</v>
      </c>
      <c r="L200" s="55" t="s">
        <v>85</v>
      </c>
      <c r="M200" s="55" t="s">
        <v>20</v>
      </c>
    </row>
    <row r="201" spans="2:13" ht="15">
      <c r="B201" s="17">
        <v>1</v>
      </c>
      <c r="C201" s="34" t="s">
        <v>76</v>
      </c>
      <c r="D201" s="35">
        <v>38</v>
      </c>
      <c r="E201" s="35" t="s">
        <v>55</v>
      </c>
      <c r="F201" s="17">
        <v>100</v>
      </c>
      <c r="G201" s="17">
        <v>100</v>
      </c>
      <c r="H201" s="17">
        <v>100</v>
      </c>
      <c r="I201" s="58">
        <v>100</v>
      </c>
      <c r="J201" s="58"/>
      <c r="K201" s="57">
        <f>J201+I201+H201+G201+F201</f>
        <v>400</v>
      </c>
      <c r="L201" s="17"/>
      <c r="M201" s="16"/>
    </row>
    <row r="202" spans="2:13" ht="15">
      <c r="B202" s="17">
        <v>2</v>
      </c>
      <c r="C202" s="34" t="s">
        <v>25</v>
      </c>
      <c r="D202" s="35">
        <v>36</v>
      </c>
      <c r="E202" s="35" t="s">
        <v>6</v>
      </c>
      <c r="F202" s="17">
        <v>80</v>
      </c>
      <c r="G202" s="17"/>
      <c r="H202" s="17">
        <v>80</v>
      </c>
      <c r="I202" s="58">
        <v>80</v>
      </c>
      <c r="J202" s="58"/>
      <c r="K202" s="57">
        <f>J202+I202+H202+G202+F202</f>
        <v>240</v>
      </c>
      <c r="L202" s="17"/>
      <c r="M202" s="16"/>
    </row>
    <row r="203" spans="3:12" ht="15">
      <c r="C203" s="30"/>
      <c r="D203" s="37"/>
      <c r="E203" s="37"/>
      <c r="F203" s="51"/>
      <c r="I203" s="6"/>
      <c r="J203" s="6"/>
      <c r="K203" s="64"/>
      <c r="L203" s="51"/>
    </row>
    <row r="204" spans="3:6" ht="15">
      <c r="C204" s="53" t="s">
        <v>231</v>
      </c>
      <c r="D204" s="51"/>
      <c r="E204" s="51"/>
      <c r="F204" s="51"/>
    </row>
    <row r="205" spans="2:13" ht="45">
      <c r="B205" s="55" t="s">
        <v>29</v>
      </c>
      <c r="C205" s="56" t="s">
        <v>0</v>
      </c>
      <c r="D205" s="55" t="s">
        <v>21</v>
      </c>
      <c r="E205" s="55" t="s">
        <v>1</v>
      </c>
      <c r="F205" s="55" t="s">
        <v>316</v>
      </c>
      <c r="G205" s="55" t="s">
        <v>315</v>
      </c>
      <c r="H205" s="55" t="s">
        <v>317</v>
      </c>
      <c r="I205" s="55" t="s">
        <v>318</v>
      </c>
      <c r="J205" s="55" t="s">
        <v>319</v>
      </c>
      <c r="K205" s="55" t="s">
        <v>28</v>
      </c>
      <c r="L205" s="55" t="s">
        <v>85</v>
      </c>
      <c r="M205" s="55" t="s">
        <v>20</v>
      </c>
    </row>
    <row r="206" spans="2:17" ht="15">
      <c r="B206" s="17">
        <v>1</v>
      </c>
      <c r="C206" s="34" t="s">
        <v>77</v>
      </c>
      <c r="D206" s="35">
        <v>41</v>
      </c>
      <c r="E206" s="35" t="s">
        <v>55</v>
      </c>
      <c r="F206" s="17">
        <v>100</v>
      </c>
      <c r="G206" s="17">
        <v>80</v>
      </c>
      <c r="H206" s="17">
        <v>60</v>
      </c>
      <c r="I206" s="17">
        <v>100</v>
      </c>
      <c r="J206" s="111"/>
      <c r="K206" s="57">
        <f>J206+I206+H206+G206+F206</f>
        <v>340</v>
      </c>
      <c r="L206" s="16"/>
      <c r="M206" s="107"/>
      <c r="N206" s="114"/>
      <c r="O206" s="114"/>
      <c r="P206" s="108"/>
      <c r="Q206" s="64"/>
    </row>
    <row r="207" spans="2:17" ht="15">
      <c r="B207" s="17">
        <v>2</v>
      </c>
      <c r="C207" s="34" t="s">
        <v>26</v>
      </c>
      <c r="D207" s="35">
        <v>44</v>
      </c>
      <c r="E207" s="35" t="s">
        <v>13</v>
      </c>
      <c r="F207" s="17">
        <v>60</v>
      </c>
      <c r="G207" s="17">
        <v>100</v>
      </c>
      <c r="H207" s="17">
        <v>100</v>
      </c>
      <c r="I207" s="17">
        <v>60</v>
      </c>
      <c r="J207" s="111"/>
      <c r="K207" s="57">
        <f>J207+I207+H207+G207+F207</f>
        <v>320</v>
      </c>
      <c r="L207" s="16"/>
      <c r="M207" s="107"/>
      <c r="N207" s="114"/>
      <c r="O207" s="114"/>
      <c r="P207" s="108"/>
      <c r="Q207" s="64"/>
    </row>
    <row r="208" spans="2:17" ht="15">
      <c r="B208" s="17">
        <v>3</v>
      </c>
      <c r="C208" s="60" t="s">
        <v>114</v>
      </c>
      <c r="D208" s="35">
        <v>41</v>
      </c>
      <c r="E208" s="35" t="s">
        <v>55</v>
      </c>
      <c r="F208" s="17">
        <v>80</v>
      </c>
      <c r="G208" s="17">
        <v>60</v>
      </c>
      <c r="H208" s="17">
        <v>80</v>
      </c>
      <c r="I208" s="17">
        <v>80</v>
      </c>
      <c r="J208" s="111"/>
      <c r="K208" s="57">
        <f>J208+I208+H208+G208+F208</f>
        <v>300</v>
      </c>
      <c r="L208" s="16"/>
      <c r="M208" s="107"/>
      <c r="N208" s="114"/>
      <c r="O208" s="114"/>
      <c r="P208" s="108"/>
      <c r="Q208" s="64"/>
    </row>
    <row r="209" spans="2:17" ht="15">
      <c r="B209" s="17">
        <v>4</v>
      </c>
      <c r="C209" s="111" t="s">
        <v>545</v>
      </c>
      <c r="D209" s="35"/>
      <c r="E209" s="35" t="s">
        <v>4</v>
      </c>
      <c r="F209" s="17"/>
      <c r="G209" s="17"/>
      <c r="H209" s="17"/>
      <c r="I209" s="57">
        <v>56</v>
      </c>
      <c r="J209" s="111"/>
      <c r="K209" s="57">
        <f>J209+I209+H209+G209+F209</f>
        <v>56</v>
      </c>
      <c r="L209" s="115"/>
      <c r="M209" s="107"/>
      <c r="N209" s="114"/>
      <c r="O209" s="114"/>
      <c r="P209" s="108"/>
      <c r="Q209" s="64"/>
    </row>
    <row r="210" spans="2:17" ht="15">
      <c r="B210" s="17">
        <v>5</v>
      </c>
      <c r="C210" s="111" t="s">
        <v>546</v>
      </c>
      <c r="D210" s="35"/>
      <c r="E210" s="35" t="s">
        <v>4</v>
      </c>
      <c r="F210" s="17"/>
      <c r="G210" s="17"/>
      <c r="H210" s="17"/>
      <c r="I210" s="57">
        <v>52</v>
      </c>
      <c r="J210" s="111"/>
      <c r="K210" s="57">
        <f>J210+I210+H210+G210+F210</f>
        <v>52</v>
      </c>
      <c r="L210" s="115"/>
      <c r="M210" s="107"/>
      <c r="N210" s="114"/>
      <c r="O210" s="114"/>
      <c r="P210" s="108"/>
      <c r="Q210" s="64"/>
    </row>
    <row r="211" spans="3:16" ht="15">
      <c r="C211" s="30"/>
      <c r="D211" s="37"/>
      <c r="E211" s="37"/>
      <c r="F211" s="51"/>
      <c r="H211" s="6"/>
      <c r="I211" s="6"/>
      <c r="J211" s="116"/>
      <c r="K211" s="131"/>
      <c r="L211" s="131"/>
      <c r="M211" s="109"/>
      <c r="N211" s="114"/>
      <c r="O211" s="114"/>
      <c r="P211" s="108"/>
    </row>
    <row r="212" spans="3:16" ht="15">
      <c r="C212" s="53" t="s">
        <v>320</v>
      </c>
      <c r="E212" s="51"/>
      <c r="F212" s="51"/>
      <c r="I212" s="6"/>
      <c r="J212" s="116"/>
      <c r="K212" s="131"/>
      <c r="L212" s="131"/>
      <c r="M212" s="109"/>
      <c r="N212" s="114"/>
      <c r="O212" s="114"/>
      <c r="P212" s="108"/>
    </row>
    <row r="213" spans="2:13" ht="45">
      <c r="B213" s="55" t="s">
        <v>29</v>
      </c>
      <c r="C213" s="56" t="s">
        <v>0</v>
      </c>
      <c r="D213" s="55" t="s">
        <v>21</v>
      </c>
      <c r="E213" s="55" t="s">
        <v>1</v>
      </c>
      <c r="F213" s="55" t="s">
        <v>316</v>
      </c>
      <c r="G213" s="55" t="s">
        <v>315</v>
      </c>
      <c r="H213" s="55" t="s">
        <v>317</v>
      </c>
      <c r="I213" s="55" t="s">
        <v>318</v>
      </c>
      <c r="J213" s="55" t="s">
        <v>319</v>
      </c>
      <c r="K213" s="55" t="s">
        <v>28</v>
      </c>
      <c r="L213" s="55" t="s">
        <v>85</v>
      </c>
      <c r="M213" s="55" t="s">
        <v>20</v>
      </c>
    </row>
    <row r="214" spans="2:13" ht="19.5" customHeight="1">
      <c r="B214" s="17">
        <v>1</v>
      </c>
      <c r="C214" s="60" t="s">
        <v>303</v>
      </c>
      <c r="D214" s="58">
        <v>52</v>
      </c>
      <c r="E214" s="58" t="s">
        <v>83</v>
      </c>
      <c r="F214" s="58"/>
      <c r="G214" s="17">
        <v>100</v>
      </c>
      <c r="H214" s="57"/>
      <c r="I214" s="17"/>
      <c r="J214" s="16"/>
      <c r="K214" s="57">
        <f>J214+I214+H214+G214+F214</f>
        <v>100</v>
      </c>
      <c r="L214" s="16"/>
      <c r="M214" s="16"/>
    </row>
    <row r="215" spans="2:13" ht="19.5" customHeight="1">
      <c r="B215" s="17">
        <v>2</v>
      </c>
      <c r="C215" s="60" t="s">
        <v>548</v>
      </c>
      <c r="D215" s="58"/>
      <c r="E215" s="58" t="s">
        <v>4</v>
      </c>
      <c r="F215" s="58"/>
      <c r="G215" s="17"/>
      <c r="H215" s="57"/>
      <c r="I215" s="17">
        <v>100</v>
      </c>
      <c r="J215" s="16"/>
      <c r="K215" s="57">
        <f>J215+I215+H215+G215+F215</f>
        <v>100</v>
      </c>
      <c r="L215" s="16"/>
      <c r="M215" s="16"/>
    </row>
    <row r="216" spans="3:8" ht="19.5" customHeight="1">
      <c r="C216" s="110"/>
      <c r="D216" s="6"/>
      <c r="E216" s="6"/>
      <c r="F216" s="6"/>
      <c r="H216" s="64"/>
    </row>
    <row r="217" spans="3:6" ht="15">
      <c r="C217" s="53" t="s">
        <v>233</v>
      </c>
      <c r="D217" s="51"/>
      <c r="E217" s="51"/>
      <c r="F217" s="51"/>
    </row>
    <row r="218" spans="2:13" ht="45">
      <c r="B218" s="55" t="s">
        <v>29</v>
      </c>
      <c r="C218" s="56" t="s">
        <v>0</v>
      </c>
      <c r="D218" s="55" t="s">
        <v>21</v>
      </c>
      <c r="E218" s="55" t="s">
        <v>1</v>
      </c>
      <c r="F218" s="55" t="s">
        <v>316</v>
      </c>
      <c r="G218" s="55" t="s">
        <v>315</v>
      </c>
      <c r="H218" s="55" t="s">
        <v>317</v>
      </c>
      <c r="I218" s="55" t="s">
        <v>318</v>
      </c>
      <c r="J218" s="55" t="s">
        <v>319</v>
      </c>
      <c r="K218" s="55" t="s">
        <v>28</v>
      </c>
      <c r="L218" s="55" t="s">
        <v>85</v>
      </c>
      <c r="M218" s="55" t="s">
        <v>20</v>
      </c>
    </row>
    <row r="219" spans="2:13" ht="15">
      <c r="B219" s="17">
        <v>1</v>
      </c>
      <c r="C219" s="16" t="s">
        <v>234</v>
      </c>
      <c r="D219" s="35">
        <v>67</v>
      </c>
      <c r="E219" s="35" t="s">
        <v>3</v>
      </c>
      <c r="F219" s="17">
        <v>100</v>
      </c>
      <c r="G219" s="17">
        <v>100</v>
      </c>
      <c r="H219" s="17"/>
      <c r="I219" s="17"/>
      <c r="J219" s="16"/>
      <c r="K219" s="57">
        <f>J219+I219+H219+G219+F219</f>
        <v>200</v>
      </c>
      <c r="L219" s="16"/>
      <c r="M219" s="16"/>
    </row>
    <row r="220" spans="2:13" ht="15">
      <c r="B220" s="17">
        <v>2</v>
      </c>
      <c r="C220" s="16" t="s">
        <v>91</v>
      </c>
      <c r="D220" s="17">
        <v>65</v>
      </c>
      <c r="E220" s="17" t="s">
        <v>7</v>
      </c>
      <c r="F220" s="17"/>
      <c r="G220" s="17"/>
      <c r="H220" s="17">
        <v>100</v>
      </c>
      <c r="I220" s="17"/>
      <c r="J220" s="16"/>
      <c r="K220" s="57">
        <f>J220+I220+H220+G220+F220</f>
        <v>100</v>
      </c>
      <c r="L220" s="16"/>
      <c r="M220" s="16"/>
    </row>
    <row r="221" spans="2:13" ht="15">
      <c r="B221" s="17">
        <v>3</v>
      </c>
      <c r="C221" s="16" t="s">
        <v>550</v>
      </c>
      <c r="D221" s="16"/>
      <c r="E221" s="16"/>
      <c r="F221" s="16"/>
      <c r="G221" s="17"/>
      <c r="H221" s="17"/>
      <c r="I221" s="17">
        <v>100</v>
      </c>
      <c r="J221" s="16"/>
      <c r="K221" s="57">
        <f>J221+I221+H221+G221+F221</f>
        <v>100</v>
      </c>
      <c r="L221" s="16"/>
      <c r="M221" s="16"/>
    </row>
  </sheetData>
  <mergeCells count="2">
    <mergeCell ref="K211:L211"/>
    <mergeCell ref="K212:L212"/>
  </mergeCells>
  <printOptions/>
  <pageMargins left="0.75" right="0.75" top="1" bottom="1" header="0.5" footer="0.5"/>
  <pageSetup fitToHeight="3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2011-06-30T02:40:02Z</cp:lastPrinted>
  <dcterms:created xsi:type="dcterms:W3CDTF">1996-10-08T23:32:33Z</dcterms:created>
  <dcterms:modified xsi:type="dcterms:W3CDTF">2012-03-30T08:47:59Z</dcterms:modified>
  <cp:category/>
  <cp:version/>
  <cp:contentType/>
  <cp:contentStatus/>
</cp:coreProperties>
</file>